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60" firstSheet="2" activeTab="3"/>
  </bookViews>
  <sheets>
    <sheet name="①表紙" sheetId="1" r:id="rId1"/>
    <sheet name="②コート案内" sheetId="2" r:id="rId2"/>
    <sheet name="③6年予選組合せ " sheetId="3" r:id="rId3"/>
    <sheet name="④6年予選ﾀｲﾑｽｹｼﾞｭｰﾙ" sheetId="4" r:id="rId4"/>
    <sheet name="⑩6年予選星取（チーム用）" sheetId="5" r:id="rId5"/>
    <sheet name="⑥6年生の部決勝T" sheetId="6" r:id="rId6"/>
    <sheet name="⑦5年生の部決勝T" sheetId="7" r:id="rId7"/>
    <sheet name="⑧決勝R初日　審判割振り用" sheetId="8" r:id="rId8"/>
    <sheet name="⑨決勝T初日　ﾌﾚﾝﾄﾞﾘｰ組合せ" sheetId="9" r:id="rId9"/>
    <sheet name="⑩6年予選星取記録用" sheetId="10" r:id="rId10"/>
  </sheets>
  <definedNames>
    <definedName name="_xlnm.Print_Area" localSheetId="0">'①表紙'!$A$1:$I$43</definedName>
    <definedName name="_xlnm.Print_Area" localSheetId="1">'②コート案内'!$A$1:$I$47</definedName>
    <definedName name="_xlnm.Print_Area" localSheetId="2">'③6年予選組合せ '!$A$1:$R$96</definedName>
    <definedName name="_xlnm.Print_Area" localSheetId="3">'④6年予選ﾀｲﾑｽｹｼﾞｭｰﾙ'!$A$1:$W$196</definedName>
    <definedName name="_xlnm.Print_Area" localSheetId="5">'⑥6年生の部決勝T'!$A$1:$AI$169</definedName>
    <definedName name="_xlnm.Print_Area" localSheetId="6">'⑦5年生の部決勝T'!$A$1:$AI$169</definedName>
    <definedName name="_xlnm.Print_Area" localSheetId="7">'⑧決勝R初日　審判割振り用'!$A$1:$M$29</definedName>
    <definedName name="_xlnm.Print_Area" localSheetId="8">'⑨決勝T初日　ﾌﾚﾝﾄﾞﾘｰ組合せ'!$A$1:$AH$154</definedName>
    <definedName name="_xlnm.Print_Area" localSheetId="4">'⑩6年予選星取（チーム用）'!$A$1:$AL$100</definedName>
    <definedName name="_xlnm.Print_Area" localSheetId="9">'⑩6年予選星取記録用'!$A$1:$AL$103</definedName>
  </definedNames>
  <calcPr fullCalcOnLoad="1"/>
</workbook>
</file>

<file path=xl/comments4.xml><?xml version="1.0" encoding="utf-8"?>
<comments xmlns="http://schemas.openxmlformats.org/spreadsheetml/2006/main">
  <authors>
    <author>kenji</author>
  </authors>
  <commentList>
    <comment ref="Y117" authorId="0">
      <text>
        <r>
          <rPr>
            <b/>
            <sz val="9"/>
            <rFont val="ＭＳ Ｐゴシック"/>
            <family val="3"/>
          </rPr>
          <t>kenji: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<sst xmlns="http://schemas.openxmlformats.org/spreadsheetml/2006/main" count="1709" uniqueCount="454">
  <si>
    <t>前</t>
  </si>
  <si>
    <t>後</t>
  </si>
  <si>
    <t>前</t>
  </si>
  <si>
    <t>第３位</t>
  </si>
  <si>
    <t>第４位</t>
  </si>
  <si>
    <t>延後</t>
  </si>
  <si>
    <t>②</t>
  </si>
  <si>
    <t>時間</t>
  </si>
  <si>
    <t>試合結果</t>
  </si>
  <si>
    <t>チーム</t>
  </si>
  <si>
    <t>審判</t>
  </si>
  <si>
    <t xml:space="preserve"> 高知県少年サッカー大会</t>
  </si>
  <si>
    <t>①</t>
  </si>
  <si>
    <t>・試合開始時間の10分前に、コート外で待機してください。</t>
  </si>
  <si>
    <t>試合No</t>
  </si>
  <si>
    <t>対戦
No</t>
  </si>
  <si>
    <t>チーム</t>
  </si>
  <si>
    <t>①</t>
  </si>
  <si>
    <t>対</t>
  </si>
  <si>
    <t>③</t>
  </si>
  <si>
    <t>②</t>
  </si>
  <si>
    <t>④</t>
  </si>
  <si>
    <t>⑤</t>
  </si>
  <si>
    <t>⑥</t>
  </si>
  <si>
    <t>⑦</t>
  </si>
  <si>
    <t>⑧</t>
  </si>
  <si>
    <t>F</t>
  </si>
  <si>
    <t>勝点</t>
  </si>
  <si>
    <t>得点</t>
  </si>
  <si>
    <t>失点</t>
  </si>
  <si>
    <t>得失</t>
  </si>
  <si>
    <t>順位</t>
  </si>
  <si>
    <t>-</t>
  </si>
  <si>
    <t>○</t>
  </si>
  <si>
    <t>6年生の部</t>
  </si>
  <si>
    <t>5年生の部</t>
  </si>
  <si>
    <t>（一社）高知県サッカー協会 第4種委員会</t>
  </si>
  <si>
    <t xml:space="preserve">                   </t>
  </si>
  <si>
    <t xml:space="preserve">　　　　　　　　 </t>
  </si>
  <si>
    <t>（一社）高知県サッカー協会</t>
  </si>
  <si>
    <t xml:space="preserve">　     </t>
  </si>
  <si>
    <t>主   催</t>
  </si>
  <si>
    <t>　     　</t>
  </si>
  <si>
    <t>主   管</t>
  </si>
  <si>
    <t>　　</t>
  </si>
  <si>
    <t xml:space="preserve">         </t>
  </si>
  <si>
    <t>開催日</t>
  </si>
  <si>
    <t xml:space="preserve">　       </t>
  </si>
  <si>
    <t>会   場</t>
  </si>
  <si>
    <t>6年生の部 ：予選ラウンド</t>
  </si>
  <si>
    <t>6年生・5年生の部 ：決勝ラウンド</t>
  </si>
  <si>
    <t xml:space="preserve">○ 6年生の部 予選ラウンド ( リーグ戦 ) </t>
  </si>
  <si>
    <t xml:space="preserve">○ 6年生の部 予選ラウンド </t>
  </si>
  <si>
    <t>◆リーグ戦組み合わせ表</t>
  </si>
  <si>
    <t>◆リーグ戦対戦表</t>
  </si>
  <si>
    <t>6年生の部 予選組合せ ・ 決勝トーナメント表　</t>
  </si>
  <si>
    <t>A</t>
  </si>
  <si>
    <t>B</t>
  </si>
  <si>
    <t>C</t>
  </si>
  <si>
    <t>D</t>
  </si>
  <si>
    <t>E</t>
  </si>
  <si>
    <t>G</t>
  </si>
  <si>
    <t>H</t>
  </si>
  <si>
    <t xml:space="preserve">                                                               </t>
  </si>
  <si>
    <t xml:space="preserve">1回戦 ・準々決勝                     </t>
  </si>
  <si>
    <t xml:space="preserve">準決勝 ・第３位決定戦 ・決勝戦       </t>
  </si>
  <si>
    <t>Ａ</t>
  </si>
  <si>
    <t>Ｂ</t>
  </si>
  <si>
    <t>③</t>
  </si>
  <si>
    <t>④</t>
  </si>
  <si>
    <t>⑤</t>
  </si>
  <si>
    <t>⑥</t>
  </si>
  <si>
    <t>○試合開始時間の10分前に、コート外で待機してください。</t>
  </si>
  <si>
    <t>１回戦 ①</t>
  </si>
  <si>
    <t>準々決勝 ①</t>
  </si>
  <si>
    <t>１回戦 ②</t>
  </si>
  <si>
    <t>準決勝 ①</t>
  </si>
  <si>
    <t>１回戦 ③</t>
  </si>
  <si>
    <t>準々決勝 ②</t>
  </si>
  <si>
    <t>１回戦 ④</t>
  </si>
  <si>
    <t>決 勝 戦</t>
  </si>
  <si>
    <t>優　勝</t>
  </si>
  <si>
    <t>準優勝</t>
  </si>
  <si>
    <t>１回戦 ⑤</t>
  </si>
  <si>
    <t>準々決勝 ③</t>
  </si>
  <si>
    <t>延前</t>
  </si>
  <si>
    <t>１回戦 ⑥</t>
  </si>
  <si>
    <t>準決勝 ②</t>
  </si>
  <si>
    <t>1回戦 ⑦</t>
  </si>
  <si>
    <t>準々決勝 ④</t>
  </si>
  <si>
    <t>第３位
決定戦</t>
  </si>
  <si>
    <t>1回戦 ⑧</t>
  </si>
  <si>
    <t>６年生の部</t>
  </si>
  <si>
    <t>５年生の部</t>
  </si>
  <si>
    <t>○前後半制(５年生１５分×2) ・ ハーフタイム5分</t>
  </si>
  <si>
    <t>○前後半制(６年生20分×2) ・ ハーフタイム5分</t>
  </si>
  <si>
    <t>宿毛市総合運動公園</t>
  </si>
  <si>
    <t>後 　援</t>
  </si>
  <si>
    <t>宿毛市教育委員会</t>
  </si>
  <si>
    <t xml:space="preserve">○ 6年生の部 決勝ラウンド(トーナメント)  </t>
  </si>
  <si>
    <t>6年生の部 予選ラウンド・リーグ星取り表　（　１／２　）</t>
  </si>
  <si>
    <t>6年生の部 予選ラウンド・リーグ星取り表　（　２／２　）</t>
  </si>
  <si>
    <t>協   賛</t>
  </si>
  <si>
    <t>①</t>
  </si>
  <si>
    <t>Ａブロック</t>
  </si>
  <si>
    <t>Gブロック</t>
  </si>
  <si>
    <t>Ｂブロック</t>
  </si>
  <si>
    <t>Ｃブロック</t>
  </si>
  <si>
    <t>Ｄブロック</t>
  </si>
  <si>
    <t>Ｅブロック</t>
  </si>
  <si>
    <t>Hブロック</t>
  </si>
  <si>
    <t>○予選リーグ戦の順位の決定方法は、勝利3点、引分1点、敗戦0点の勝点により勝点の多い順に決定する。
　 なお、勝点の合計が同一の場合は、以下の項目に従い順位を 決定する。</t>
  </si>
  <si>
    <t>①全試合の得失点差【総得点－総失点】　　 ②全試合の総得点③当該チーム同士の対戦成績（勝敗）
①～③の全項目において同一の場合は抽選により決定する。</t>
  </si>
  <si>
    <t>陸上A ｺｰﾄ</t>
  </si>
  <si>
    <t>陸上B ｺｰﾄ</t>
  </si>
  <si>
    <t>陸上B　ｺｰﾄ</t>
  </si>
  <si>
    <t>陸上Ａ ｺｰﾄ</t>
  </si>
  <si>
    <t>陸上A　ｺｰﾄ</t>
  </si>
  <si>
    <t>準決勝 ①</t>
  </si>
  <si>
    <t>6年生の部  予選ラウンド</t>
  </si>
  <si>
    <t>タイムスケジュール  (1 /４) 　　</t>
  </si>
  <si>
    <t>タイムスケジュール  (２ /４) 　　</t>
  </si>
  <si>
    <t>タイムスケジュール  (３ /４) 　　</t>
  </si>
  <si>
    <t>タイムスケジュール  (４ /４) 　　</t>
  </si>
  <si>
    <t>最終試合終了後：閉会式・表彰式</t>
  </si>
  <si>
    <t>○５年生の部の審判がありますのでご注意ください。</t>
  </si>
  <si>
    <t>前後半制(20分×2) ・ ハーフタイム5分</t>
  </si>
  <si>
    <t xml:space="preserve"> 安芸SSC</t>
  </si>
  <si>
    <t xml:space="preserve"> 香北ＳＳＳ</t>
  </si>
  <si>
    <t xml:space="preserve"> 山田SS</t>
  </si>
  <si>
    <t xml:space="preserve"> 香我美SC</t>
  </si>
  <si>
    <t xml:space="preserve"> 大篠SSS</t>
  </si>
  <si>
    <t xml:space="preserve"> 北陵SSS</t>
  </si>
  <si>
    <t xml:space="preserve"> 朝倉FC</t>
  </si>
  <si>
    <t xml:space="preserve"> 旭ＪＦＣ</t>
  </si>
  <si>
    <t xml:space="preserve">  エストレーラス高知</t>
  </si>
  <si>
    <t xml:space="preserve"> FC高知横内</t>
  </si>
  <si>
    <t xml:space="preserve"> 大津SSS</t>
  </si>
  <si>
    <t xml:space="preserve"> 鴨田FC</t>
  </si>
  <si>
    <t xml:space="preserve"> 介良SSS</t>
  </si>
  <si>
    <t xml:space="preserve"> 高知南ＦＣ</t>
  </si>
  <si>
    <t xml:space="preserve"> 昭和ＫＦＣ</t>
  </si>
  <si>
    <t xml:space="preserve"> 昭和南海ＦＣ</t>
  </si>
  <si>
    <t xml:space="preserve"> 秦ＦＣ</t>
  </si>
  <si>
    <t xml:space="preserve"> 万々FC</t>
  </si>
  <si>
    <t xml:space="preserve"> 横浜SSC</t>
  </si>
  <si>
    <t xml:space="preserve"> 高岡JFC</t>
  </si>
  <si>
    <t xml:space="preserve"> 佐川SS</t>
  </si>
  <si>
    <t xml:space="preserve">  ＦＣボンバーズ中土佐</t>
  </si>
  <si>
    <t xml:space="preserve"> 大方FC</t>
  </si>
  <si>
    <t xml:space="preserve"> 清水ＪＦＣ</t>
  </si>
  <si>
    <t>高知西ﾏﾐｰｺﾞ</t>
  </si>
  <si>
    <t xml:space="preserve"> 室戸アンビシオン</t>
  </si>
  <si>
    <t xml:space="preserve"> 清水ＪＦＣ</t>
  </si>
  <si>
    <t xml:space="preserve"> 朝倉FC</t>
  </si>
  <si>
    <t xml:space="preserve"> 香我美SC</t>
  </si>
  <si>
    <t xml:space="preserve">  ＦＣボンバーズ中土佐</t>
  </si>
  <si>
    <t xml:space="preserve"> 高知南ＦＣ</t>
  </si>
  <si>
    <t xml:space="preserve"> 中村南SSC</t>
  </si>
  <si>
    <t xml:space="preserve"> 三和SS</t>
  </si>
  <si>
    <t xml:space="preserve"> 山田SS</t>
  </si>
  <si>
    <t xml:space="preserve"> 介良SSS</t>
  </si>
  <si>
    <t xml:space="preserve"> 野市SSS</t>
  </si>
  <si>
    <t xml:space="preserve"> 四万十JFC</t>
  </si>
  <si>
    <t>ﾌﾞﾛｯｸ</t>
  </si>
  <si>
    <t>○決勝戦以外は延長戦無（延長５分×２，PK：３人）</t>
  </si>
  <si>
    <t>○試合球2個持参してください。　</t>
  </si>
  <si>
    <t>○前後半制(６年生１５分×2) ・ ハーフタイム5分</t>
  </si>
  <si>
    <t>○審判は両チームで御願いします。</t>
  </si>
  <si>
    <t>１回戦①　負</t>
  </si>
  <si>
    <t>F-5-1</t>
  </si>
  <si>
    <t>F-6-1</t>
  </si>
  <si>
    <t>審判両チーム</t>
  </si>
  <si>
    <t>１回戦②　負</t>
  </si>
  <si>
    <t>１回戦③　負</t>
  </si>
  <si>
    <t>F-5-2</t>
  </si>
  <si>
    <t>F-6-2</t>
  </si>
  <si>
    <t>１回戦④　負</t>
  </si>
  <si>
    <t>１回戦⑤　負</t>
  </si>
  <si>
    <t>F-6-3</t>
  </si>
  <si>
    <t>F-5-3</t>
  </si>
  <si>
    <t>１回戦⑥　負</t>
  </si>
  <si>
    <t>１回戦⑦　負</t>
  </si>
  <si>
    <t>F-5-4</t>
  </si>
  <si>
    <t>F-6-4</t>
  </si>
  <si>
    <t>１回戦⑧　負</t>
  </si>
  <si>
    <t>○組合せ等については，チーム間で調整のうえ変更してかまいません。</t>
  </si>
  <si>
    <t>〇試合の実施については，事前に該当チームで確認しておいてください。</t>
  </si>
  <si>
    <t>フレンドリー組合せ</t>
  </si>
  <si>
    <t>6年</t>
  </si>
  <si>
    <t>陸上A</t>
  </si>
  <si>
    <t>VS</t>
  </si>
  <si>
    <t>コート</t>
  </si>
  <si>
    <t>学年</t>
  </si>
  <si>
    <t>1回戦①</t>
  </si>
  <si>
    <t>1回戦②</t>
  </si>
  <si>
    <t>1回戦③</t>
  </si>
  <si>
    <t>1回戦④</t>
  </si>
  <si>
    <t>5年</t>
  </si>
  <si>
    <t>１回戦①</t>
  </si>
  <si>
    <t>１回戦②</t>
  </si>
  <si>
    <t>１回戦③</t>
  </si>
  <si>
    <t>１回戦④</t>
  </si>
  <si>
    <t>1回戦⑤</t>
  </si>
  <si>
    <t>1回戦⑥</t>
  </si>
  <si>
    <t>1回戦⑦</t>
  </si>
  <si>
    <t>1回戦⑧</t>
  </si>
  <si>
    <t>準々決勝①</t>
  </si>
  <si>
    <t>準々決勝②</t>
  </si>
  <si>
    <t>準々決勝③</t>
  </si>
  <si>
    <t>準々決勝④</t>
  </si>
  <si>
    <t>陸上B</t>
  </si>
  <si>
    <t>試合
開始</t>
  </si>
  <si>
    <t>準決勝 ②</t>
  </si>
  <si>
    <t>○前後半制(５年生１５分×2) ・ ハーフタイム5分</t>
  </si>
  <si>
    <t>○６年生の部の審判がありますのでご注意ください。</t>
  </si>
  <si>
    <t>陸上　A</t>
  </si>
  <si>
    <t>陸上　B</t>
  </si>
  <si>
    <t>防災広場 A</t>
  </si>
  <si>
    <t>防災広場 B</t>
  </si>
  <si>
    <t xml:space="preserve"> 三和SSS</t>
  </si>
  <si>
    <t xml:space="preserve"> 室戸FC</t>
  </si>
  <si>
    <t xml:space="preserve"> アスルクラロ高知</t>
  </si>
  <si>
    <t xml:space="preserve"> リャーマス高知FC</t>
  </si>
  <si>
    <r>
      <t xml:space="preserve"> </t>
    </r>
    <r>
      <rPr>
        <sz val="10"/>
        <rFont val="ＭＳ Ｐゴシック"/>
        <family val="3"/>
      </rPr>
      <t>十津三里FC</t>
    </r>
  </si>
  <si>
    <t xml:space="preserve"> 伊野ライジングＦＣ</t>
  </si>
  <si>
    <t xml:space="preserve"> 日高SSS</t>
  </si>
  <si>
    <t xml:space="preserve"> 窪川SSS</t>
  </si>
  <si>
    <t xml:space="preserve"> 中村JSC</t>
  </si>
  <si>
    <t xml:space="preserve"> 宿毛ＦＣ</t>
  </si>
  <si>
    <t>防災広場　A</t>
  </si>
  <si>
    <t>防災広場　B</t>
  </si>
  <si>
    <t>補助グラウンド</t>
  </si>
  <si>
    <t>②</t>
  </si>
  <si>
    <t>①</t>
  </si>
  <si>
    <t>防災広場A ｺｰﾄ</t>
  </si>
  <si>
    <t>防災広場B ｺｰﾄ</t>
  </si>
  <si>
    <t>防災広場A</t>
  </si>
  <si>
    <t>防災広場B</t>
  </si>
  <si>
    <t>多目　A</t>
  </si>
  <si>
    <t>高知FC</t>
  </si>
  <si>
    <t>チェントロFC</t>
  </si>
  <si>
    <t xml:space="preserve"> ＦＣ　ＵＮＯ旭東</t>
  </si>
  <si>
    <t>H</t>
  </si>
  <si>
    <t>陸上競技場A</t>
  </si>
  <si>
    <t>陸上競技場B</t>
  </si>
  <si>
    <t>補助ｸﾞﾗｳﾝﾄﾞ</t>
  </si>
  <si>
    <t xml:space="preserve"> ＦＣ　ＵＮＯ一ツ橋</t>
  </si>
  <si>
    <t xml:space="preserve"> 十津三里FC</t>
  </si>
  <si>
    <t>陸上競技場　A</t>
  </si>
  <si>
    <t>陸上競技場　B</t>
  </si>
  <si>
    <t>防災広場A/B</t>
  </si>
  <si>
    <t>陸上競技場A/B</t>
  </si>
  <si>
    <t>補助/陸上A/防災A</t>
  </si>
  <si>
    <t>A</t>
  </si>
  <si>
    <t>D</t>
  </si>
  <si>
    <t>C</t>
  </si>
  <si>
    <t>E</t>
  </si>
  <si>
    <t>B</t>
  </si>
  <si>
    <t>G</t>
  </si>
  <si>
    <t>F</t>
  </si>
  <si>
    <t>宿毛市総合運動公園</t>
  </si>
  <si>
    <t>入力箇所</t>
  </si>
  <si>
    <t xml:space="preserve"> 審判　5年</t>
  </si>
  <si>
    <t>オープン参加</t>
  </si>
  <si>
    <t>審判割り当て表（初日）</t>
  </si>
  <si>
    <t>審　　　判　(自チームの審判となった場合は
隣のコートの審判と調整して下さい）</t>
  </si>
  <si>
    <t>コート</t>
  </si>
  <si>
    <t xml:space="preserve"> 四万十JFC</t>
  </si>
  <si>
    <t>：</t>
  </si>
  <si>
    <t>Ｃ</t>
  </si>
  <si>
    <t>Ｄ</t>
  </si>
  <si>
    <t>Ｅ</t>
  </si>
  <si>
    <t>PK</t>
  </si>
  <si>
    <t>○自チームの審判となった場合は、別コートの審判と調整してください。</t>
  </si>
  <si>
    <t>○審判を指名をさせて頂く場合がございますので、ご協力よろしくお願いいたします。</t>
  </si>
  <si>
    <t>ＰＫ</t>
  </si>
  <si>
    <t>FC一宮東</t>
  </si>
  <si>
    <t>補助G</t>
  </si>
  <si>
    <t>陸上　A/B</t>
  </si>
  <si>
    <t xml:space="preserve"> 秦ＦＣ</t>
  </si>
  <si>
    <t xml:space="preserve"> 万々FC</t>
  </si>
  <si>
    <t xml:space="preserve"> 横浜SSC</t>
  </si>
  <si>
    <t xml:space="preserve"> FC高知横内</t>
  </si>
  <si>
    <t xml:space="preserve"> 十津三里FC</t>
  </si>
  <si>
    <t xml:space="preserve"> 室戸FC</t>
  </si>
  <si>
    <t xml:space="preserve"> 昭和ＫＦＣ</t>
  </si>
  <si>
    <t xml:space="preserve"> 佐川SS</t>
  </si>
  <si>
    <t xml:space="preserve"> 大篠SSS</t>
  </si>
  <si>
    <t xml:space="preserve"> 宿毛ＦＣ</t>
  </si>
  <si>
    <t>防災広場 A/B</t>
  </si>
  <si>
    <t>⑨</t>
  </si>
  <si>
    <t>組合せ・日程</t>
  </si>
  <si>
    <t>○主審1名 ・補助審判1名　　　　　○試合球2個持参してください。　</t>
  </si>
  <si>
    <t>○主審1名 ・補助審判１名　　　　　○試合球2個持参してください。　</t>
  </si>
  <si>
    <t>野市SSS</t>
  </si>
  <si>
    <t>日高SSS</t>
  </si>
  <si>
    <t>中村JSC</t>
  </si>
  <si>
    <t>C</t>
  </si>
  <si>
    <t>赤数字はオープンチーム</t>
  </si>
  <si>
    <t>日高SSS</t>
  </si>
  <si>
    <t>中村JSC</t>
  </si>
  <si>
    <t xml:space="preserve"> 高岡JFC</t>
  </si>
  <si>
    <t>野市SSS</t>
  </si>
  <si>
    <t>主審1名 ・補助審判１名</t>
  </si>
  <si>
    <t>○主審1名 ・補助審判１名　　　　　　　○前後半制(２０分×2) ・ ハーフタイム5分</t>
  </si>
  <si>
    <t>Fブロック</t>
  </si>
  <si>
    <t>審判：５年1回戦 ①</t>
  </si>
  <si>
    <t>審判：５年1回戦 ②</t>
  </si>
  <si>
    <t>審判：５年1回戦 ③</t>
  </si>
  <si>
    <t>審判：５年1回戦 ④</t>
  </si>
  <si>
    <t>審判：5年1回戦 ⑤</t>
  </si>
  <si>
    <t>審判：5年1回戦 ⑥</t>
  </si>
  <si>
    <t>審判：5年1回戦 ⑦</t>
  </si>
  <si>
    <t>審判：5年1回戦 ⑧</t>
  </si>
  <si>
    <t>審判：６年1回戦 ①</t>
  </si>
  <si>
    <t>審判：６年 1回戦 ②</t>
  </si>
  <si>
    <t>審判：６年1回戦 ④</t>
  </si>
  <si>
    <t>審判：６年1回戦 ③</t>
  </si>
  <si>
    <t>審判：６年1回戦 ②</t>
  </si>
  <si>
    <t>香北SSS</t>
  </si>
  <si>
    <t>宿毛市ホテル４社（あさひ・マツヤ・アバン・秋沢）</t>
  </si>
  <si>
    <t>Ｆ</t>
  </si>
  <si>
    <t>１</t>
  </si>
  <si>
    <t xml:space="preserve">  審判　本部</t>
  </si>
  <si>
    <t>審判　５年準々決勝 ③</t>
  </si>
  <si>
    <t>審判　５年準々決勝 ④</t>
  </si>
  <si>
    <t>審判　５年準々決勝 ②</t>
  </si>
  <si>
    <t>審判　５年準々決勝 ①</t>
  </si>
  <si>
    <t xml:space="preserve">  審判　６年</t>
  </si>
  <si>
    <t>審判：６年１回戦⑤</t>
  </si>
  <si>
    <t>審判　６年
１回戦⑦</t>
  </si>
  <si>
    <t>審判　６年
１回戦⑥</t>
  </si>
  <si>
    <t xml:space="preserve">  審判　5年</t>
  </si>
  <si>
    <t>審判　６年
１回戦⑧</t>
  </si>
  <si>
    <t>介良SSS</t>
  </si>
  <si>
    <t>宇佐JFC</t>
  </si>
  <si>
    <t>大津SSS</t>
  </si>
  <si>
    <t>香我美SC</t>
  </si>
  <si>
    <t>高知南FC</t>
  </si>
  <si>
    <t>昭和南海FC</t>
  </si>
  <si>
    <t>中村南JSC</t>
  </si>
  <si>
    <t>中村南JSC</t>
  </si>
  <si>
    <t>旭JFC</t>
  </si>
  <si>
    <t>三和SSS</t>
  </si>
  <si>
    <t>須崎市JSS</t>
  </si>
  <si>
    <t>須崎市JSS</t>
  </si>
  <si>
    <t>介良SSS</t>
  </si>
  <si>
    <t>佐賀SSC</t>
  </si>
  <si>
    <t>香北SSS</t>
  </si>
  <si>
    <t>宇佐JFC</t>
  </si>
  <si>
    <t>伊野南SS</t>
  </si>
  <si>
    <t>補助G/陸上A・B/防災広場Ａ</t>
  </si>
  <si>
    <t>B</t>
  </si>
  <si>
    <t>（オープン参加）</t>
  </si>
  <si>
    <t>Fブロック</t>
  </si>
  <si>
    <t>Gブロック</t>
  </si>
  <si>
    <t>チーム名</t>
  </si>
  <si>
    <t>令和２年度</t>
  </si>
  <si>
    <t xml:space="preserve"> 第７回 宿毛パラダイスカップ </t>
  </si>
  <si>
    <t>(予選ラウンド）</t>
  </si>
  <si>
    <t>(決勝ラウンド）</t>
  </si>
  <si>
    <t xml:space="preserve">   令和3年2月27日（土）/2月28日（日）</t>
  </si>
  <si>
    <t xml:space="preserve">   令和3年3月6日（土）/7日（日）</t>
  </si>
  <si>
    <t>宿毛市</t>
  </si>
  <si>
    <t>第７回 宿毛パラダイスカップ高知県少年サッカー大会 会場</t>
  </si>
  <si>
    <t>開会式(実施しない)</t>
  </si>
  <si>
    <t>3月 ６日(土)   試合会場( 宿毛市総合運動公園 )</t>
  </si>
  <si>
    <t>3月 ７日(日)   試合会場( 宿毛市総合運動公園 )</t>
  </si>
  <si>
    <t xml:space="preserve"> 朝倉・朝二</t>
  </si>
  <si>
    <t>泉野FC</t>
  </si>
  <si>
    <t>潮江JｒFC</t>
  </si>
  <si>
    <t>FC一宮東</t>
  </si>
  <si>
    <t>神田FC</t>
  </si>
  <si>
    <t>FCボンバーズ中土佐</t>
  </si>
  <si>
    <t>大方FC</t>
  </si>
  <si>
    <t>２月27日（土）・２月28日(日)  宿毛市総合運動公園</t>
  </si>
  <si>
    <t>２月27日（土）　　宿毛市総合運動公園</t>
  </si>
  <si>
    <t>２月28日（日）　　宿毛市総合運動公園</t>
  </si>
  <si>
    <r>
      <t>(令和２年度)</t>
    </r>
    <r>
      <rPr>
        <b/>
        <sz val="16"/>
        <rFont val="ＭＳ Ｐゴシック"/>
        <family val="3"/>
      </rPr>
      <t xml:space="preserve"> 第７回　宿毛パラダイスカップ 高知県少年サッカー大会</t>
    </r>
  </si>
  <si>
    <t>H</t>
  </si>
  <si>
    <r>
      <t>令和２年度　　</t>
    </r>
    <r>
      <rPr>
        <b/>
        <sz val="12"/>
        <rFont val="ＭＳ Ｐゴシック"/>
        <family val="3"/>
      </rPr>
      <t>第７回 宿毛パラダイスカップ 高知県少年サッカー大会　決勝ラウンド</t>
    </r>
  </si>
  <si>
    <t xml:space="preserve">３月６日(土)　1回戦 ・ 準々決勝  </t>
  </si>
  <si>
    <t>３月７日(日)　準決勝 ・ 第3位決定戦　・　決勝戦</t>
  </si>
  <si>
    <t xml:space="preserve">３月６日(土)　１回戦 ・ 準々決勝  </t>
  </si>
  <si>
    <t>３月６日(土)　宿毛市総合運動公園</t>
  </si>
  <si>
    <t>香我美SC</t>
  </si>
  <si>
    <t>高岡JFC</t>
  </si>
  <si>
    <t>宿毛FC</t>
  </si>
  <si>
    <t>安芸SSC</t>
  </si>
  <si>
    <t>小高坂SC</t>
  </si>
  <si>
    <t>大方FC</t>
  </si>
  <si>
    <t>アスルクラロ高知</t>
  </si>
  <si>
    <t>春野FC</t>
  </si>
  <si>
    <t>朝倉ＦＣ</t>
  </si>
  <si>
    <t>佐川ＳＳ</t>
  </si>
  <si>
    <t>窪川ＳＳＳ</t>
  </si>
  <si>
    <t>エストレーラス高知Ｂ</t>
  </si>
  <si>
    <t>十市ＳＳＣ</t>
  </si>
  <si>
    <t>横浜ＳＳＣ</t>
  </si>
  <si>
    <t>エストレーラス高知Ａ</t>
  </si>
  <si>
    <t>北陵・十市</t>
  </si>
  <si>
    <t>北陵・十市</t>
  </si>
  <si>
    <t>高窪</t>
  </si>
  <si>
    <t>高窪</t>
  </si>
  <si>
    <t xml:space="preserve">  エストレーラス高知</t>
  </si>
  <si>
    <t>山田ＳＳ</t>
  </si>
  <si>
    <t>山田ＳＳ</t>
  </si>
  <si>
    <t>神田FC</t>
  </si>
  <si>
    <t>高知南FC</t>
  </si>
  <si>
    <t>潮江JｒFC</t>
  </si>
  <si>
    <t xml:space="preserve"> 朝倉・朝二</t>
  </si>
  <si>
    <t xml:space="preserve"> アスルクラロ高知</t>
  </si>
  <si>
    <t xml:space="preserve"> 三和SSS</t>
  </si>
  <si>
    <t>旭JFC</t>
  </si>
  <si>
    <t>昭和南海FC</t>
  </si>
  <si>
    <t>泉野FC</t>
  </si>
  <si>
    <t>FCボンバーズ中土佐</t>
  </si>
  <si>
    <t>大津SSS</t>
  </si>
  <si>
    <t>G</t>
  </si>
  <si>
    <t>H・G　ブロック</t>
  </si>
  <si>
    <t>E</t>
  </si>
  <si>
    <t>F</t>
  </si>
  <si>
    <t>A・E　ブロック</t>
  </si>
  <si>
    <t>C・Eブロック</t>
  </si>
  <si>
    <t>➆</t>
  </si>
  <si>
    <t>D・Ｆ　ブロック</t>
  </si>
  <si>
    <t>A・E　ブロック</t>
  </si>
  <si>
    <t>C・E　ブロック</t>
  </si>
  <si>
    <t>D・F　ブロック</t>
  </si>
  <si>
    <t>２月２８日（日）　　宿毛市総合運動公園</t>
  </si>
  <si>
    <t>⑥</t>
  </si>
  <si>
    <t>H・G・Ｆ　ブロック</t>
  </si>
  <si>
    <t>補助G/陸上B</t>
  </si>
  <si>
    <t>２月27日(土)・２月28日(日)   宿毛市総合運動公園</t>
  </si>
  <si>
    <t>（大津SSS：オープン参加）</t>
  </si>
  <si>
    <t>※諸状況等により、フレンドリーは中止となる場合がありますのでご注意ください。</t>
  </si>
  <si>
    <t>予選ラウンド参加</t>
  </si>
  <si>
    <t>⑧</t>
  </si>
  <si>
    <t>⑧</t>
  </si>
  <si>
    <t>B・G・E　ブロック</t>
  </si>
  <si>
    <t>（各ブロックの1位・２位チームが決勝ラウンドに進出）</t>
  </si>
  <si>
    <t>（各ブロックの1位・２位チームが決勝ラウンドに進出）</t>
  </si>
  <si>
    <t xml:space="preserve">(令和２年度)  第７回 宿毛パラダイスカップ 高知県少年サッカー大会 </t>
  </si>
  <si>
    <t xml:space="preserve">(令和２年度)  第７回　宿毛パラダイスカップ　高知県少年サッカー大会 </t>
  </si>
  <si>
    <t>(令和２年度) 第７回　宿毛パラダイスカップ 高知県少年サッカー大会</t>
  </si>
  <si>
    <r>
      <t>令和２年度　　</t>
    </r>
    <r>
      <rPr>
        <sz val="12"/>
        <rFont val="ＭＳ Ｐゴシック"/>
        <family val="3"/>
      </rPr>
      <t>第７回 宿毛パラダイスカップ 高知県少年サッカー大会　決勝ラウンド</t>
    </r>
  </si>
  <si>
    <r>
      <rPr>
        <sz val="11"/>
        <rFont val="ＭＳ Ｐゴシック"/>
        <family val="3"/>
      </rPr>
      <t>令和２年度</t>
    </r>
    <r>
      <rPr>
        <b/>
        <sz val="11"/>
        <rFont val="ＭＳ Ｐゴシック"/>
        <family val="3"/>
      </rPr>
      <t>　　</t>
    </r>
    <r>
      <rPr>
        <b/>
        <sz val="12"/>
        <rFont val="ＭＳ Ｐゴシック"/>
        <family val="3"/>
      </rPr>
      <t>第７回 宿毛パラダイスカップ 高知県少年サッカー大会　決勝ラウンド</t>
    </r>
  </si>
  <si>
    <t>（各ブロックの１位・２位チームが決勝ラウンドに進出）</t>
  </si>
  <si>
    <t>防災広場 A/B 陸上A</t>
  </si>
  <si>
    <t>B・G・E　ブロック</t>
  </si>
  <si>
    <t>（各ブロックの1位・２位チームが決勝ラウンドに進出）</t>
  </si>
  <si>
    <t>宿毛市総合運動公園陸上競技場　(６年生の部　３月６日：受付10：40～／監督者会議10：50～／開会式無）</t>
  </si>
  <si>
    <t>宿毛市総合運動公園陸上競技場　(５年生の部　　３月６日：受付10：00～／監督者会議10：10～／開会式無）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</si>
</sst>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0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b/>
      <i/>
      <sz val="20"/>
      <name val="ＭＳ Ｐゴシック"/>
      <family val="3"/>
    </font>
    <font>
      <b/>
      <i/>
      <sz val="18"/>
      <name val="ＭＳ Ｐゴシック"/>
      <family val="3"/>
    </font>
    <font>
      <sz val="16"/>
      <name val="HGP創英角ｺﾞｼｯｸUB"/>
      <family val="3"/>
    </font>
    <font>
      <b/>
      <i/>
      <sz val="24"/>
      <name val="ＭＳ Ｐゴシック"/>
      <family val="3"/>
    </font>
    <font>
      <b/>
      <i/>
      <sz val="14"/>
      <name val="ＭＳ Ｐゴシック"/>
      <family val="3"/>
    </font>
    <font>
      <b/>
      <i/>
      <sz val="28"/>
      <name val="ＭＳ Ｐゴシック"/>
      <family val="3"/>
    </font>
    <font>
      <b/>
      <i/>
      <sz val="22"/>
      <name val="ＭＳ Ｐゴシック"/>
      <family val="3"/>
    </font>
    <font>
      <sz val="14"/>
      <name val="HGP創英角ｺﾞｼｯｸUB"/>
      <family val="3"/>
    </font>
    <font>
      <sz val="22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sz val="14"/>
      <name val="ＭＳ Ｐゴシック"/>
      <family val="3"/>
    </font>
    <font>
      <i/>
      <sz val="1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i/>
      <sz val="14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9"/>
      <name val="ＭＳ Ｐゴシック"/>
      <family val="3"/>
    </font>
    <font>
      <b/>
      <sz val="10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20"/>
      <name val="ＭＳ Ｐゴシック"/>
      <family val="3"/>
    </font>
    <font>
      <b/>
      <sz val="12"/>
      <color indexed="10"/>
      <name val="ＭＳ Ｐゴシック"/>
      <family val="3"/>
    </font>
    <font>
      <i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10"/>
      <color indexed="30"/>
      <name val="ＭＳ Ｐゴシック"/>
      <family val="3"/>
    </font>
    <font>
      <b/>
      <i/>
      <sz val="10"/>
      <color indexed="10"/>
      <name val="ＭＳ Ｐゴシック"/>
      <family val="3"/>
    </font>
    <font>
      <i/>
      <sz val="10"/>
      <color indexed="30"/>
      <name val="ＭＳ Ｐゴシック"/>
      <family val="3"/>
    </font>
    <font>
      <b/>
      <sz val="10"/>
      <color indexed="30"/>
      <name val="ＭＳ Ｐゴシック"/>
      <family val="3"/>
    </font>
    <font>
      <sz val="7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4"/>
      <name val="ＭＳ Ｐゴシック"/>
      <family val="3"/>
    </font>
    <font>
      <b/>
      <sz val="11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i/>
      <sz val="10"/>
      <color rgb="FFFF0000"/>
      <name val="ＭＳ Ｐゴシック"/>
      <family val="3"/>
    </font>
    <font>
      <b/>
      <i/>
      <sz val="10"/>
      <color rgb="FF0070C0"/>
      <name val="ＭＳ Ｐゴシック"/>
      <family val="3"/>
    </font>
    <font>
      <i/>
      <sz val="10"/>
      <color rgb="FF0070C0"/>
      <name val="ＭＳ Ｐゴシック"/>
      <family val="3"/>
    </font>
    <font>
      <b/>
      <sz val="10"/>
      <color rgb="FF0070C0"/>
      <name val="ＭＳ Ｐゴシック"/>
      <family val="3"/>
    </font>
    <font>
      <sz val="8"/>
      <color rgb="FFFF0000"/>
      <name val="ＭＳ Ｐゴシック"/>
      <family val="3"/>
    </font>
    <font>
      <sz val="7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thin"/>
      <right style="slantDashDot"/>
      <top>
        <color indexed="63"/>
      </top>
      <bottom style="thin"/>
    </border>
    <border>
      <left style="thin"/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slantDashDot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thin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slantDashDot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/>
      <right style="thin"/>
      <top style="thin"/>
      <bottom>
        <color indexed="63"/>
      </bottom>
    </border>
    <border>
      <left>
        <color indexed="63"/>
      </left>
      <right style="slantDashDot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>
        <color rgb="FFFF0000"/>
      </left>
      <right>
        <color indexed="63"/>
      </right>
      <top style="dotted">
        <color rgb="FFFF0000"/>
      </top>
      <bottom>
        <color indexed="63"/>
      </bottom>
    </border>
    <border>
      <left>
        <color indexed="63"/>
      </left>
      <right style="dotted">
        <color rgb="FFFF0000"/>
      </right>
      <top style="dotted">
        <color rgb="FFFF0000"/>
      </top>
      <bottom>
        <color indexed="63"/>
      </bottom>
    </border>
    <border>
      <left style="dotted">
        <color rgb="FFFF0000"/>
      </left>
      <right>
        <color indexed="63"/>
      </right>
      <top>
        <color indexed="63"/>
      </top>
      <bottom style="dotted">
        <color rgb="FFFF0000"/>
      </bottom>
    </border>
    <border>
      <left>
        <color indexed="63"/>
      </left>
      <right style="dotted">
        <color rgb="FFFF0000"/>
      </right>
      <top>
        <color indexed="63"/>
      </top>
      <bottom style="dotted">
        <color rgb="FFFF0000"/>
      </bottom>
    </border>
    <border>
      <left style="dotted">
        <color rgb="FFFF0000"/>
      </left>
      <right style="dotted">
        <color rgb="FFFF0000"/>
      </right>
      <top style="dotted">
        <color rgb="FFFF0000"/>
      </top>
      <bottom>
        <color indexed="63"/>
      </bottom>
    </border>
    <border>
      <left style="dotted">
        <color rgb="FFFF0000"/>
      </left>
      <right style="dotted">
        <color rgb="FFFF0000"/>
      </right>
      <top>
        <color indexed="63"/>
      </top>
      <bottom>
        <color indexed="63"/>
      </bottom>
    </border>
    <border>
      <left style="dotted">
        <color rgb="FFFF0000"/>
      </left>
      <right style="dotted">
        <color rgb="FFFF0000"/>
      </right>
      <top>
        <color indexed="63"/>
      </top>
      <bottom style="dotted">
        <color rgb="FFFF000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94" fillId="32" borderId="0" applyNumberFormat="0" applyBorder="0" applyAlignment="0" applyProtection="0"/>
  </cellStyleXfs>
  <cellXfs count="109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62" applyFont="1" applyFill="1" applyBorder="1" applyAlignment="1">
      <alignment horizontal="center" vertical="center" shrinkToFit="1"/>
      <protection/>
    </xf>
    <xf numFmtId="0" fontId="6" fillId="0" borderId="23" xfId="62" applyFont="1" applyFill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0" xfId="62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34" borderId="25" xfId="0" applyNumberFormat="1" applyFill="1" applyBorder="1" applyAlignment="1">
      <alignment horizontal="center" vertical="center" shrinkToFit="1"/>
    </xf>
    <xf numFmtId="0" fontId="0" fillId="34" borderId="26" xfId="0" applyNumberForma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0" fillId="35" borderId="27" xfId="0" applyNumberFormat="1" applyFill="1" applyBorder="1" applyAlignment="1">
      <alignment horizontal="center" vertical="center" shrinkToFit="1"/>
    </xf>
    <xf numFmtId="0" fontId="0" fillId="34" borderId="15" xfId="0" applyNumberFormat="1" applyFill="1" applyBorder="1" applyAlignment="1">
      <alignment horizontal="center" vertical="center" shrinkToFit="1"/>
    </xf>
    <xf numFmtId="0" fontId="0" fillId="34" borderId="25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6" fillId="34" borderId="29" xfId="0" applyNumberFormat="1" applyFont="1" applyFill="1" applyBorder="1" applyAlignment="1">
      <alignment vertical="center" shrinkToFit="1"/>
    </xf>
    <xf numFmtId="0" fontId="6" fillId="34" borderId="25" xfId="0" applyNumberFormat="1" applyFont="1" applyFill="1" applyBorder="1" applyAlignment="1">
      <alignment vertical="center" shrinkToFit="1"/>
    </xf>
    <xf numFmtId="0" fontId="6" fillId="34" borderId="26" xfId="0" applyNumberFormat="1" applyFont="1" applyFill="1" applyBorder="1" applyAlignment="1">
      <alignment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34" borderId="29" xfId="0" applyNumberFormat="1" applyFill="1" applyBorder="1" applyAlignment="1">
      <alignment horizontal="center" vertical="center" shrinkToFit="1"/>
    </xf>
    <xf numFmtId="0" fontId="3" fillId="34" borderId="25" xfId="0" applyNumberFormat="1" applyFont="1" applyFill="1" applyBorder="1" applyAlignment="1">
      <alignment horizontal="center" vertical="center" shrinkToFit="1"/>
    </xf>
    <xf numFmtId="0" fontId="0" fillId="0" borderId="31" xfId="0" applyNumberFormat="1" applyBorder="1" applyAlignment="1">
      <alignment horizontal="center" vertical="center" shrinkToFit="1"/>
    </xf>
    <xf numFmtId="0" fontId="0" fillId="35" borderId="18" xfId="0" applyNumberFormat="1" applyFill="1" applyBorder="1" applyAlignment="1">
      <alignment horizontal="center" vertical="center" shrinkToFit="1"/>
    </xf>
    <xf numFmtId="0" fontId="0" fillId="34" borderId="32" xfId="0" applyNumberForma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6" fillId="35" borderId="18" xfId="0" applyNumberFormat="1" applyFont="1" applyFill="1" applyBorder="1" applyAlignment="1">
      <alignment horizontal="center" vertical="center" shrinkToFit="1"/>
    </xf>
    <xf numFmtId="0" fontId="6" fillId="35" borderId="29" xfId="0" applyNumberFormat="1" applyFont="1" applyFill="1" applyBorder="1" applyAlignment="1">
      <alignment horizontal="center" vertical="center" shrinkToFit="1"/>
    </xf>
    <xf numFmtId="0" fontId="6" fillId="33" borderId="29" xfId="0" applyNumberFormat="1" applyFont="1" applyFill="1" applyBorder="1" applyAlignment="1">
      <alignment horizontal="center" vertical="center" shrinkToFit="1"/>
    </xf>
    <xf numFmtId="0" fontId="6" fillId="33" borderId="18" xfId="0" applyNumberFormat="1" applyFont="1" applyFill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27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30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34" borderId="22" xfId="62" applyFont="1" applyFill="1" applyBorder="1" applyAlignment="1">
      <alignment horizontal="center" vertical="center" shrinkToFit="1"/>
      <protection/>
    </xf>
    <xf numFmtId="0" fontId="0" fillId="34" borderId="26" xfId="62" applyFont="1" applyFill="1" applyBorder="1" applyAlignment="1">
      <alignment horizontal="center" vertical="center" wrapText="1"/>
      <protection/>
    </xf>
    <xf numFmtId="0" fontId="6" fillId="34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7" fillId="36" borderId="18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34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 shrinkToFit="1"/>
    </xf>
    <xf numFmtId="0" fontId="3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1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9" xfId="0" applyFont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35" fillId="0" borderId="0" xfId="0" applyFont="1" applyBorder="1" applyAlignment="1">
      <alignment horizontal="right" vertical="center" shrinkToFit="1"/>
    </xf>
    <xf numFmtId="0" fontId="0" fillId="0" borderId="16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Fill="1" applyBorder="1" applyAlignment="1">
      <alignment horizontal="left" vertical="center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62" applyFont="1" applyFill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horizontal="right" vertical="center" shrinkToFit="1"/>
    </xf>
    <xf numFmtId="0" fontId="5" fillId="3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34" borderId="18" xfId="0" applyNumberFormat="1" applyFill="1" applyBorder="1" applyAlignment="1">
      <alignment horizontal="center" vertical="center" shrinkToFit="1"/>
    </xf>
    <xf numFmtId="0" fontId="0" fillId="34" borderId="27" xfId="0" applyNumberFormat="1" applyFill="1" applyBorder="1" applyAlignment="1">
      <alignment horizontal="center" vertical="center" shrinkToFit="1"/>
    </xf>
    <xf numFmtId="0" fontId="6" fillId="34" borderId="18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0" fillId="33" borderId="0" xfId="62" applyFill="1" applyBorder="1" applyAlignment="1">
      <alignment horizontal="left" vertical="center" shrinkToFit="1"/>
      <protection/>
    </xf>
    <xf numFmtId="0" fontId="0" fillId="35" borderId="0" xfId="62" applyFont="1" applyFill="1" applyBorder="1" applyAlignment="1">
      <alignment horizontal="left" vertical="center" shrinkToFit="1"/>
      <protection/>
    </xf>
    <xf numFmtId="0" fontId="0" fillId="33" borderId="0" xfId="62" applyFont="1" applyFill="1" applyBorder="1" applyAlignment="1">
      <alignment horizontal="left" vertical="center" shrinkToFit="1"/>
      <protection/>
    </xf>
    <xf numFmtId="0" fontId="6" fillId="34" borderId="29" xfId="0" applyNumberFormat="1" applyFon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0" fillId="35" borderId="0" xfId="62" applyFill="1" applyBorder="1" applyAlignment="1">
      <alignment horizontal="left" vertical="center" shrinkToFit="1"/>
      <protection/>
    </xf>
    <xf numFmtId="0" fontId="0" fillId="34" borderId="27" xfId="0" applyNumberFormat="1" applyFon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0" fillId="34" borderId="18" xfId="0" applyNumberFormat="1" applyFont="1" applyFill="1" applyBorder="1" applyAlignment="1">
      <alignment horizontal="center" vertical="center" shrinkToFit="1"/>
    </xf>
    <xf numFmtId="0" fontId="3" fillId="34" borderId="18" xfId="0" applyNumberFormat="1" applyFont="1" applyFill="1" applyBorder="1" applyAlignment="1">
      <alignment horizontal="center" vertical="center" shrinkToFit="1"/>
    </xf>
    <xf numFmtId="0" fontId="2" fillId="34" borderId="18" xfId="0" applyNumberFormat="1" applyFont="1" applyFill="1" applyBorder="1" applyAlignment="1">
      <alignment horizontal="center" vertical="center" shrinkToFit="1"/>
    </xf>
    <xf numFmtId="0" fontId="0" fillId="34" borderId="29" xfId="0" applyNumberForma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18" xfId="62" applyFont="1" applyFill="1" applyBorder="1" applyAlignment="1">
      <alignment horizontal="center" vertical="center" shrinkToFit="1"/>
      <protection/>
    </xf>
    <xf numFmtId="0" fontId="0" fillId="37" borderId="0" xfId="62" applyFont="1" applyFill="1" applyBorder="1" applyAlignment="1">
      <alignment horizontal="center" vertical="center" shrinkToFit="1"/>
      <protection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27" fillId="0" borderId="18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26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0" fillId="0" borderId="20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0" fillId="38" borderId="26" xfId="62" applyFont="1" applyFill="1" applyBorder="1" applyAlignment="1">
      <alignment horizontal="center" vertical="center" wrapText="1"/>
      <protection/>
    </xf>
    <xf numFmtId="0" fontId="6" fillId="38" borderId="22" xfId="62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5" fillId="11" borderId="18" xfId="0" applyFont="1" applyFill="1" applyBorder="1" applyAlignment="1">
      <alignment horizontal="center" vertical="center" shrinkToFit="1"/>
    </xf>
    <xf numFmtId="0" fontId="4" fillId="11" borderId="14" xfId="0" applyFont="1" applyFill="1" applyBorder="1" applyAlignment="1">
      <alignment horizontal="center" vertical="center"/>
    </xf>
    <xf numFmtId="0" fontId="27" fillId="11" borderId="26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44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4" xfId="0" applyFill="1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vertical="center" wrapText="1" shrinkToFit="1"/>
    </xf>
    <xf numFmtId="0" fontId="6" fillId="0" borderId="55" xfId="0" applyFont="1" applyBorder="1" applyAlignment="1">
      <alignment vertical="center" shrinkToFit="1"/>
    </xf>
    <xf numFmtId="0" fontId="0" fillId="0" borderId="56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vertical="center"/>
    </xf>
    <xf numFmtId="20" fontId="0" fillId="0" borderId="0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8" borderId="33" xfId="62" applyFont="1" applyFill="1" applyBorder="1" applyAlignment="1">
      <alignment horizontal="center" vertical="center" shrinkToFit="1"/>
      <protection/>
    </xf>
    <xf numFmtId="0" fontId="6" fillId="0" borderId="26" xfId="0" applyFont="1" applyFill="1" applyBorder="1" applyAlignment="1">
      <alignment horizontal="center" vertical="center" shrinkToFit="1"/>
    </xf>
    <xf numFmtId="49" fontId="0" fillId="39" borderId="29" xfId="0" applyNumberFormat="1" applyFill="1" applyBorder="1" applyAlignment="1">
      <alignment horizontal="center" vertical="center"/>
    </xf>
    <xf numFmtId="49" fontId="0" fillId="39" borderId="26" xfId="0" applyNumberForma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4" fillId="40" borderId="48" xfId="0" applyFont="1" applyFill="1" applyBorder="1" applyAlignment="1">
      <alignment horizontal="center" vertical="center"/>
    </xf>
    <xf numFmtId="0" fontId="6" fillId="40" borderId="52" xfId="0" applyFont="1" applyFill="1" applyBorder="1" applyAlignment="1">
      <alignment horizontal="center" vertical="center" shrinkToFit="1"/>
    </xf>
    <xf numFmtId="0" fontId="0" fillId="40" borderId="49" xfId="0" applyFont="1" applyFill="1" applyBorder="1" applyAlignment="1">
      <alignment horizontal="center" vertical="center" shrinkToFit="1"/>
    </xf>
    <xf numFmtId="0" fontId="6" fillId="40" borderId="53" xfId="0" applyFont="1" applyFill="1" applyBorder="1" applyAlignment="1">
      <alignment horizontal="center" vertical="center" shrinkToFit="1"/>
    </xf>
    <xf numFmtId="0" fontId="0" fillId="40" borderId="50" xfId="0" applyFont="1" applyFill="1" applyBorder="1" applyAlignment="1">
      <alignment horizontal="center" vertical="center" shrinkToFit="1"/>
    </xf>
    <xf numFmtId="0" fontId="4" fillId="40" borderId="47" xfId="0" applyFont="1" applyFill="1" applyBorder="1" applyAlignment="1">
      <alignment horizontal="center" vertical="center"/>
    </xf>
    <xf numFmtId="0" fontId="6" fillId="40" borderId="60" xfId="0" applyFont="1" applyFill="1" applyBorder="1" applyAlignment="1">
      <alignment horizontal="center" vertical="center" shrinkToFit="1"/>
    </xf>
    <xf numFmtId="0" fontId="0" fillId="40" borderId="61" xfId="0" applyFont="1" applyFill="1" applyBorder="1" applyAlignment="1">
      <alignment horizontal="center" vertical="center" shrinkToFit="1"/>
    </xf>
    <xf numFmtId="0" fontId="4" fillId="40" borderId="62" xfId="0" applyFont="1" applyFill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2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38" borderId="13" xfId="62" applyFont="1" applyFill="1" applyBorder="1" applyAlignment="1">
      <alignment horizontal="center" vertical="center" shrinkToFit="1"/>
      <protection/>
    </xf>
    <xf numFmtId="0" fontId="6" fillId="38" borderId="17" xfId="62" applyFont="1" applyFill="1" applyBorder="1" applyAlignment="1">
      <alignment horizontal="center" vertical="center" shrinkToFit="1"/>
      <protection/>
    </xf>
    <xf numFmtId="0" fontId="2" fillId="0" borderId="26" xfId="62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40" borderId="48" xfId="0" applyFont="1" applyFill="1" applyBorder="1" applyAlignment="1">
      <alignment horizontal="center" vertical="center" shrinkToFit="1"/>
    </xf>
    <xf numFmtId="0" fontId="6" fillId="40" borderId="63" xfId="0" applyFont="1" applyFill="1" applyBorder="1" applyAlignment="1">
      <alignment horizontal="center" vertical="center" shrinkToFit="1"/>
    </xf>
    <xf numFmtId="0" fontId="6" fillId="40" borderId="47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40" borderId="62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4" fillId="40" borderId="62" xfId="0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 shrinkToFit="1"/>
    </xf>
    <xf numFmtId="0" fontId="0" fillId="33" borderId="18" xfId="0" applyNumberFormat="1" applyFont="1" applyFill="1" applyBorder="1" applyAlignment="1">
      <alignment horizontal="center" vertical="center" shrinkToFit="1"/>
    </xf>
    <xf numFmtId="0" fontId="6" fillId="33" borderId="2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6" fillId="34" borderId="15" xfId="0" applyNumberFormat="1" applyFont="1" applyFill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0" fillId="40" borderId="35" xfId="0" applyFont="1" applyFill="1" applyBorder="1" applyAlignment="1">
      <alignment horizontal="center" vertical="center" shrinkToFit="1"/>
    </xf>
    <xf numFmtId="0" fontId="0" fillId="40" borderId="65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40" borderId="39" xfId="0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6" fillId="40" borderId="67" xfId="0" applyFont="1" applyFill="1" applyBorder="1" applyAlignment="1">
      <alignment horizontal="center" vertical="center" shrinkToFit="1"/>
    </xf>
    <xf numFmtId="0" fontId="6" fillId="40" borderId="68" xfId="0" applyFont="1" applyFill="1" applyBorder="1" applyAlignment="1">
      <alignment horizontal="center" vertical="center" shrinkToFit="1"/>
    </xf>
    <xf numFmtId="0" fontId="6" fillId="40" borderId="69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40" borderId="70" xfId="0" applyFont="1" applyFill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97" fillId="40" borderId="49" xfId="0" applyFont="1" applyFill="1" applyBorder="1" applyAlignment="1">
      <alignment horizontal="center" vertical="center" shrinkToFit="1"/>
    </xf>
    <xf numFmtId="0" fontId="97" fillId="40" borderId="74" xfId="0" applyFont="1" applyFill="1" applyBorder="1" applyAlignment="1">
      <alignment horizontal="center" vertical="center" shrinkToFit="1"/>
    </xf>
    <xf numFmtId="0" fontId="97" fillId="40" borderId="50" xfId="0" applyFont="1" applyFill="1" applyBorder="1" applyAlignment="1">
      <alignment horizontal="center" vertical="center" shrinkToFit="1"/>
    </xf>
    <xf numFmtId="0" fontId="97" fillId="40" borderId="75" xfId="0" applyFont="1" applyFill="1" applyBorder="1" applyAlignment="1">
      <alignment horizontal="center" vertical="center" shrinkToFit="1"/>
    </xf>
    <xf numFmtId="0" fontId="97" fillId="0" borderId="49" xfId="0" applyFont="1" applyBorder="1" applyAlignment="1">
      <alignment horizontal="center" vertical="center" shrinkToFit="1"/>
    </xf>
    <xf numFmtId="0" fontId="97" fillId="0" borderId="74" xfId="0" applyFont="1" applyBorder="1" applyAlignment="1">
      <alignment horizontal="center" vertical="center" shrinkToFit="1"/>
    </xf>
    <xf numFmtId="0" fontId="97" fillId="0" borderId="50" xfId="0" applyFont="1" applyBorder="1" applyAlignment="1">
      <alignment horizontal="center" vertical="center" shrinkToFit="1"/>
    </xf>
    <xf numFmtId="0" fontId="97" fillId="0" borderId="75" xfId="0" applyFont="1" applyBorder="1" applyAlignment="1">
      <alignment horizontal="center" vertical="center" shrinkToFit="1"/>
    </xf>
    <xf numFmtId="0" fontId="97" fillId="0" borderId="51" xfId="0" applyFont="1" applyBorder="1" applyAlignment="1">
      <alignment horizontal="center" vertical="center" shrinkToFit="1"/>
    </xf>
    <xf numFmtId="0" fontId="97" fillId="0" borderId="76" xfId="0" applyFont="1" applyBorder="1" applyAlignment="1">
      <alignment horizontal="center" vertical="center" shrinkToFit="1"/>
    </xf>
    <xf numFmtId="0" fontId="97" fillId="40" borderId="61" xfId="0" applyFont="1" applyFill="1" applyBorder="1" applyAlignment="1">
      <alignment horizontal="center" vertical="center" shrinkToFit="1"/>
    </xf>
    <xf numFmtId="0" fontId="97" fillId="40" borderId="77" xfId="0" applyFont="1" applyFill="1" applyBorder="1" applyAlignment="1">
      <alignment horizontal="center" vertical="center" shrinkToFit="1"/>
    </xf>
    <xf numFmtId="0" fontId="97" fillId="0" borderId="61" xfId="0" applyFont="1" applyBorder="1" applyAlignment="1">
      <alignment horizontal="center" vertical="center" shrinkToFit="1"/>
    </xf>
    <xf numFmtId="0" fontId="97" fillId="0" borderId="7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0" fillId="40" borderId="77" xfId="0" applyFont="1" applyFill="1" applyBorder="1" applyAlignment="1">
      <alignment horizontal="center" vertical="center" shrinkToFit="1"/>
    </xf>
    <xf numFmtId="0" fontId="4" fillId="40" borderId="46" xfId="0" applyFont="1" applyFill="1" applyBorder="1" applyAlignment="1">
      <alignment horizontal="center" vertical="center"/>
    </xf>
    <xf numFmtId="0" fontId="0" fillId="40" borderId="69" xfId="0" applyFont="1" applyFill="1" applyBorder="1" applyAlignment="1">
      <alignment horizontal="center" vertical="center" shrinkToFit="1"/>
    </xf>
    <xf numFmtId="0" fontId="4" fillId="40" borderId="78" xfId="0" applyFont="1" applyFill="1" applyBorder="1" applyAlignment="1">
      <alignment horizontal="center" vertical="center"/>
    </xf>
    <xf numFmtId="0" fontId="4" fillId="40" borderId="79" xfId="0" applyFont="1" applyFill="1" applyBorder="1" applyAlignment="1">
      <alignment horizontal="center" vertical="center"/>
    </xf>
    <xf numFmtId="0" fontId="4" fillId="40" borderId="80" xfId="0" applyFont="1" applyFill="1" applyBorder="1" applyAlignment="1">
      <alignment horizontal="center" vertical="center" shrinkToFit="1"/>
    </xf>
    <xf numFmtId="0" fontId="4" fillId="40" borderId="79" xfId="0" applyFont="1" applyFill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40" borderId="8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shrinkToFit="1"/>
    </xf>
    <xf numFmtId="0" fontId="6" fillId="40" borderId="54" xfId="0" applyFont="1" applyFill="1" applyBorder="1" applyAlignment="1">
      <alignment horizontal="center" vertical="center" shrinkToFit="1"/>
    </xf>
    <xf numFmtId="0" fontId="0" fillId="40" borderId="75" xfId="0" applyFont="1" applyFill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82" xfId="0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vertical="center" shrinkToFit="1"/>
    </xf>
    <xf numFmtId="0" fontId="6" fillId="38" borderId="23" xfId="62" applyFont="1" applyFill="1" applyBorder="1" applyAlignment="1">
      <alignment horizontal="center" vertical="center" shrinkToFit="1"/>
      <protection/>
    </xf>
    <xf numFmtId="0" fontId="27" fillId="36" borderId="0" xfId="0" applyNumberFormat="1" applyFont="1" applyFill="1" applyBorder="1" applyAlignment="1">
      <alignment horizontal="center" vertical="center" shrinkToFit="1"/>
    </xf>
    <xf numFmtId="0" fontId="6" fillId="0" borderId="0" xfId="62" applyFont="1" applyFill="1" applyBorder="1" applyAlignment="1">
      <alignment horizontal="center" vertical="center" shrinkToFit="1"/>
      <protection/>
    </xf>
    <xf numFmtId="0" fontId="6" fillId="34" borderId="0" xfId="0" applyNumberFormat="1" applyFont="1" applyFill="1" applyBorder="1" applyAlignment="1">
      <alignment vertical="center" shrinkToFit="1"/>
    </xf>
    <xf numFmtId="0" fontId="0" fillId="34" borderId="0" xfId="0" applyNumberForma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6" fillId="34" borderId="0" xfId="0" applyNumberFormat="1" applyFont="1" applyFill="1" applyBorder="1" applyAlignment="1">
      <alignment horizontal="center" vertical="center" shrinkToFit="1"/>
    </xf>
    <xf numFmtId="0" fontId="6" fillId="33" borderId="0" xfId="0" applyNumberFormat="1" applyFont="1" applyFill="1" applyBorder="1" applyAlignment="1">
      <alignment horizontal="center" vertical="center" shrinkToFit="1"/>
    </xf>
    <xf numFmtId="0" fontId="0" fillId="35" borderId="0" xfId="0" applyNumberFormat="1" applyFill="1" applyBorder="1" applyAlignment="1">
      <alignment horizontal="center" vertical="center" shrinkToFit="1"/>
    </xf>
    <xf numFmtId="0" fontId="0" fillId="34" borderId="0" xfId="0" applyNumberFormat="1" applyFont="1" applyFill="1" applyBorder="1" applyAlignment="1">
      <alignment horizontal="center" vertical="center" shrinkToFit="1"/>
    </xf>
    <xf numFmtId="0" fontId="3" fillId="34" borderId="0" xfId="0" applyNumberFormat="1" applyFont="1" applyFill="1" applyBorder="1" applyAlignment="1">
      <alignment horizontal="center" vertical="center" shrinkToFit="1"/>
    </xf>
    <xf numFmtId="0" fontId="2" fillId="34" borderId="0" xfId="0" applyNumberFormat="1" applyFont="1" applyFill="1" applyBorder="1" applyAlignment="1">
      <alignment horizontal="center" vertical="center" shrinkToFit="1"/>
    </xf>
    <xf numFmtId="0" fontId="0" fillId="34" borderId="0" xfId="0" applyNumberFormat="1" applyFill="1" applyBorder="1" applyAlignment="1">
      <alignment vertical="center" shrinkToFit="1"/>
    </xf>
    <xf numFmtId="0" fontId="27" fillId="0" borderId="0" xfId="0" applyNumberFormat="1" applyFont="1" applyFill="1" applyBorder="1" applyAlignment="1">
      <alignment horizontal="center" vertical="center" shrinkToFit="1"/>
    </xf>
    <xf numFmtId="0" fontId="6" fillId="0" borderId="26" xfId="62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shrinkToFit="1"/>
    </xf>
    <xf numFmtId="0" fontId="98" fillId="0" borderId="0" xfId="0" applyFont="1" applyBorder="1" applyAlignment="1">
      <alignment vertical="center" shrinkToFit="1"/>
    </xf>
    <xf numFmtId="0" fontId="98" fillId="0" borderId="0" xfId="0" applyFont="1" applyAlignment="1">
      <alignment vertical="center"/>
    </xf>
    <xf numFmtId="0" fontId="98" fillId="0" borderId="0" xfId="0" applyFont="1" applyAlignment="1">
      <alignment vertical="center" shrinkToFit="1"/>
    </xf>
    <xf numFmtId="0" fontId="98" fillId="0" borderId="0" xfId="0" applyFont="1" applyAlignment="1">
      <alignment horizontal="left" vertical="center" shrinkToFit="1"/>
    </xf>
    <xf numFmtId="0" fontId="98" fillId="0" borderId="0" xfId="62" applyFont="1" applyFill="1" applyBorder="1" applyAlignment="1">
      <alignment horizontal="left" vertical="center" shrinkToFit="1"/>
      <protection/>
    </xf>
    <xf numFmtId="0" fontId="9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83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6" fillId="0" borderId="16" xfId="0" applyFont="1" applyBorder="1" applyAlignment="1">
      <alignment vertical="center" shrinkToFit="1"/>
    </xf>
    <xf numFmtId="0" fontId="0" fillId="0" borderId="8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6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62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62" applyFont="1" applyFill="1" applyBorder="1" applyAlignment="1">
      <alignment horizontal="center" vertical="center" wrapText="1"/>
      <protection/>
    </xf>
    <xf numFmtId="0" fontId="5" fillId="0" borderId="8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0" xfId="0" applyNumberFormat="1" applyFill="1" applyBorder="1" applyAlignment="1">
      <alignment horizontal="center" vertical="center" shrinkToFit="1"/>
    </xf>
    <xf numFmtId="0" fontId="0" fillId="0" borderId="31" xfId="0" applyNumberFormat="1" applyFill="1" applyBorder="1" applyAlignment="1">
      <alignment horizontal="center" vertical="center" shrinkToFit="1"/>
    </xf>
    <xf numFmtId="0" fontId="0" fillId="38" borderId="29" xfId="0" applyNumberFormat="1" applyFill="1" applyBorder="1" applyAlignment="1">
      <alignment horizontal="center" vertical="center" shrinkToFit="1"/>
    </xf>
    <xf numFmtId="0" fontId="0" fillId="38" borderId="25" xfId="0" applyNumberFormat="1" applyFont="1" applyFill="1" applyBorder="1" applyAlignment="1">
      <alignment horizontal="center" vertical="center" shrinkToFit="1"/>
    </xf>
    <xf numFmtId="0" fontId="0" fillId="38" borderId="25" xfId="0" applyNumberFormat="1" applyFill="1" applyBorder="1" applyAlignment="1">
      <alignment horizontal="center" vertical="center" shrinkToFit="1"/>
    </xf>
    <xf numFmtId="0" fontId="0" fillId="38" borderId="26" xfId="0" applyNumberFormat="1" applyFill="1" applyBorder="1" applyAlignment="1">
      <alignment horizontal="center" vertical="center" shrinkToFit="1"/>
    </xf>
    <xf numFmtId="0" fontId="6" fillId="38" borderId="29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6" fillId="0" borderId="33" xfId="62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0" fillId="0" borderId="17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shrinkToFit="1"/>
      <protection/>
    </xf>
    <xf numFmtId="0" fontId="6" fillId="0" borderId="17" xfId="62" applyFont="1" applyFill="1" applyBorder="1" applyAlignment="1">
      <alignment horizontal="center" wrapText="1"/>
      <protection/>
    </xf>
    <xf numFmtId="0" fontId="6" fillId="0" borderId="22" xfId="62" applyFont="1" applyFill="1" applyBorder="1" applyAlignment="1">
      <alignment horizontal="center" shrinkToFit="1"/>
      <protection/>
    </xf>
    <xf numFmtId="0" fontId="6" fillId="0" borderId="26" xfId="62" applyFont="1" applyFill="1" applyBorder="1" applyAlignment="1">
      <alignment horizontal="center" shrinkToFit="1"/>
      <protection/>
    </xf>
    <xf numFmtId="0" fontId="6" fillId="0" borderId="26" xfId="62" applyFont="1" applyFill="1" applyBorder="1" applyAlignment="1">
      <alignment horizontal="center" wrapText="1"/>
      <protection/>
    </xf>
    <xf numFmtId="0" fontId="6" fillId="0" borderId="17" xfId="62" applyFont="1" applyFill="1" applyBorder="1" applyAlignment="1">
      <alignment horizontal="center" wrapText="1" shrinkToFit="1"/>
      <protection/>
    </xf>
    <xf numFmtId="49" fontId="0" fillId="0" borderId="11" xfId="0" applyNumberFormat="1" applyBorder="1" applyAlignment="1">
      <alignment horizontal="center" vertical="center"/>
    </xf>
    <xf numFmtId="0" fontId="6" fillId="41" borderId="17" xfId="0" applyNumberFormat="1" applyFont="1" applyFill="1" applyBorder="1" applyAlignment="1">
      <alignment horizontal="center" vertical="center" shrinkToFit="1"/>
    </xf>
    <xf numFmtId="0" fontId="3" fillId="41" borderId="18" xfId="0" applyNumberFormat="1" applyFont="1" applyFill="1" applyBorder="1" applyAlignment="1">
      <alignment horizontal="center" vertical="center" shrinkToFit="1"/>
    </xf>
    <xf numFmtId="0" fontId="0" fillId="41" borderId="27" xfId="0" applyNumberFormat="1" applyFill="1" applyBorder="1" applyAlignment="1">
      <alignment horizontal="center" vertical="center" shrinkToFit="1"/>
    </xf>
    <xf numFmtId="0" fontId="2" fillId="41" borderId="28" xfId="0" applyNumberFormat="1" applyFont="1" applyFill="1" applyBorder="1" applyAlignment="1">
      <alignment horizontal="center" vertical="center" shrinkToFit="1"/>
    </xf>
    <xf numFmtId="0" fontId="0" fillId="41" borderId="30" xfId="0" applyNumberFormat="1" applyFill="1" applyBorder="1" applyAlignment="1">
      <alignment horizontal="center" vertical="center" shrinkToFit="1"/>
    </xf>
    <xf numFmtId="0" fontId="0" fillId="41" borderId="31" xfId="0" applyNumberFormat="1" applyFill="1" applyBorder="1" applyAlignment="1">
      <alignment horizontal="center" vertical="center" shrinkToFit="1"/>
    </xf>
    <xf numFmtId="0" fontId="6" fillId="41" borderId="26" xfId="0" applyNumberFormat="1" applyFont="1" applyFill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7" borderId="18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34" borderId="29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35" borderId="27" xfId="0" applyNumberFormat="1" applyFont="1" applyFill="1" applyBorder="1" applyAlignment="1">
      <alignment horizontal="center" vertical="center" shrinkToFit="1"/>
    </xf>
    <xf numFmtId="0" fontId="0" fillId="34" borderId="25" xfId="0" applyNumberFormat="1" applyFont="1" applyFill="1" applyBorder="1" applyAlignment="1">
      <alignment horizontal="center" vertical="center" shrinkToFit="1"/>
    </xf>
    <xf numFmtId="0" fontId="0" fillId="34" borderId="26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20" xfId="0" applyFont="1" applyBorder="1" applyAlignment="1">
      <alignment vertical="center"/>
    </xf>
    <xf numFmtId="0" fontId="26" fillId="33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2" fillId="35" borderId="27" xfId="0" applyNumberFormat="1" applyFont="1" applyFill="1" applyBorder="1" applyAlignment="1">
      <alignment horizontal="center" vertical="center" shrinkToFit="1"/>
    </xf>
    <xf numFmtId="0" fontId="33" fillId="0" borderId="28" xfId="0" applyNumberFormat="1" applyFont="1" applyBorder="1" applyAlignment="1">
      <alignment horizontal="center" vertical="center" shrinkToFit="1"/>
    </xf>
    <xf numFmtId="0" fontId="12" fillId="33" borderId="27" xfId="0" applyNumberFormat="1" applyFont="1" applyFill="1" applyBorder="1" applyAlignment="1">
      <alignment horizontal="center" vertical="center" shrinkToFit="1"/>
    </xf>
    <xf numFmtId="0" fontId="12" fillId="34" borderId="15" xfId="0" applyNumberFormat="1" applyFont="1" applyFill="1" applyBorder="1" applyAlignment="1">
      <alignment horizontal="center" vertical="center" shrinkToFit="1"/>
    </xf>
    <xf numFmtId="0" fontId="11" fillId="34" borderId="25" xfId="0" applyNumberFormat="1" applyFont="1" applyFill="1" applyBorder="1" applyAlignment="1">
      <alignment horizontal="center" vertical="center" shrinkToFit="1"/>
    </xf>
    <xf numFmtId="0" fontId="12" fillId="34" borderId="25" xfId="0" applyNumberFormat="1" applyFont="1" applyFill="1" applyBorder="1" applyAlignment="1">
      <alignment horizontal="center" vertical="center" shrinkToFit="1"/>
    </xf>
    <xf numFmtId="0" fontId="12" fillId="34" borderId="2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justify" vertical="center"/>
    </xf>
    <xf numFmtId="0" fontId="0" fillId="0" borderId="20" xfId="0" applyFont="1" applyBorder="1" applyAlignment="1">
      <alignment vertical="center"/>
    </xf>
    <xf numFmtId="0" fontId="0" fillId="34" borderId="29" xfId="0" applyNumberFormat="1" applyFont="1" applyFill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1" fillId="42" borderId="0" xfId="0" applyFont="1" applyFill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42" borderId="88" xfId="0" applyFont="1" applyFill="1" applyBorder="1" applyAlignment="1">
      <alignment horizontal="center" vertical="center"/>
    </xf>
    <xf numFmtId="0" fontId="22" fillId="42" borderId="89" xfId="0" applyFont="1" applyFill="1" applyBorder="1" applyAlignment="1">
      <alignment horizontal="center" vertical="center"/>
    </xf>
    <xf numFmtId="0" fontId="22" fillId="42" borderId="41" xfId="0" applyFont="1" applyFill="1" applyBorder="1" applyAlignment="1">
      <alignment horizontal="center" vertical="center"/>
    </xf>
    <xf numFmtId="0" fontId="22" fillId="42" borderId="90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center" vertical="center"/>
    </xf>
    <xf numFmtId="0" fontId="22" fillId="42" borderId="20" xfId="0" applyFont="1" applyFill="1" applyBorder="1" applyAlignment="1">
      <alignment horizontal="center" vertical="center"/>
    </xf>
    <xf numFmtId="0" fontId="22" fillId="42" borderId="91" xfId="0" applyFont="1" applyFill="1" applyBorder="1" applyAlignment="1">
      <alignment horizontal="center" vertical="center"/>
    </xf>
    <xf numFmtId="0" fontId="22" fillId="42" borderId="19" xfId="0" applyFont="1" applyFill="1" applyBorder="1" applyAlignment="1">
      <alignment horizontal="center" vertical="center"/>
    </xf>
    <xf numFmtId="0" fontId="22" fillId="42" borderId="9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7" fillId="3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 shrinkToFit="1"/>
    </xf>
    <xf numFmtId="0" fontId="6" fillId="0" borderId="93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right" vertical="center" shrinkToFit="1"/>
    </xf>
    <xf numFmtId="0" fontId="0" fillId="6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6" fillId="6" borderId="0" xfId="0" applyFont="1" applyFill="1" applyAlignment="1">
      <alignment horizontal="left" vertical="center" shrinkToFit="1"/>
    </xf>
    <xf numFmtId="0" fontId="0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8" fillId="34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5" fillId="36" borderId="29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20" fontId="0" fillId="0" borderId="28" xfId="0" applyNumberFormat="1" applyFill="1" applyBorder="1" applyAlignment="1">
      <alignment horizontal="center" vertical="center"/>
    </xf>
    <xf numFmtId="20" fontId="0" fillId="0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101" fillId="0" borderId="28" xfId="0" applyNumberFormat="1" applyFont="1" applyFill="1" applyBorder="1" applyAlignment="1">
      <alignment horizontal="center" vertical="center"/>
    </xf>
    <xf numFmtId="0" fontId="101" fillId="0" borderId="2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20" fontId="0" fillId="0" borderId="18" xfId="0" applyNumberFormat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02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" fontId="0" fillId="0" borderId="18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02" fillId="0" borderId="28" xfId="0" applyNumberFormat="1" applyFont="1" applyFill="1" applyBorder="1" applyAlignment="1">
      <alignment horizontal="center" vertical="center"/>
    </xf>
    <xf numFmtId="0" fontId="102" fillId="0" borderId="2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6" borderId="29" xfId="0" applyFont="1" applyFill="1" applyBorder="1" applyAlignment="1">
      <alignment horizontal="left" vertical="center"/>
    </xf>
    <xf numFmtId="0" fontId="5" fillId="36" borderId="25" xfId="0" applyFont="1" applyFill="1" applyBorder="1" applyAlignment="1">
      <alignment horizontal="left" vertical="center"/>
    </xf>
    <xf numFmtId="0" fontId="5" fillId="36" borderId="26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0" fillId="0" borderId="28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101" fillId="0" borderId="18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20" fontId="11" fillId="0" borderId="1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3" fillId="0" borderId="28" xfId="0" applyNumberFormat="1" applyFont="1" applyFill="1" applyBorder="1" applyAlignment="1">
      <alignment horizontal="center" vertical="center"/>
    </xf>
    <xf numFmtId="0" fontId="104" fillId="0" borderId="27" xfId="0" applyNumberFormat="1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top" wrapText="1"/>
    </xf>
    <xf numFmtId="0" fontId="0" fillId="0" borderId="17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29" xfId="0" applyNumberFormat="1" applyBorder="1" applyAlignment="1">
      <alignment horizontal="right" vertical="center" shrinkToFit="1"/>
    </xf>
    <xf numFmtId="0" fontId="0" fillId="0" borderId="32" xfId="0" applyNumberFormat="1" applyBorder="1" applyAlignment="1">
      <alignment horizontal="right"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right" vertical="center" shrinkToFit="1"/>
    </xf>
    <xf numFmtId="0" fontId="0" fillId="0" borderId="32" xfId="0" applyNumberForma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49" fontId="30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0" fillId="41" borderId="26" xfId="0" applyNumberFormat="1" applyFill="1" applyBorder="1" applyAlignment="1">
      <alignment horizontal="center" vertical="center" shrinkToFit="1"/>
    </xf>
    <xf numFmtId="0" fontId="0" fillId="41" borderId="18" xfId="0" applyNumberForma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6" fillId="41" borderId="25" xfId="0" applyNumberFormat="1" applyFont="1" applyFill="1" applyBorder="1" applyAlignment="1">
      <alignment horizontal="center" vertical="center" shrinkToFit="1"/>
    </xf>
    <xf numFmtId="0" fontId="6" fillId="41" borderId="32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3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wrapText="1" shrinkToFit="1"/>
    </xf>
    <xf numFmtId="0" fontId="0" fillId="43" borderId="55" xfId="0" applyFill="1" applyBorder="1" applyAlignment="1">
      <alignment horizontal="center" vertical="center"/>
    </xf>
    <xf numFmtId="0" fontId="0" fillId="43" borderId="59" xfId="0" applyFill="1" applyBorder="1" applyAlignment="1">
      <alignment horizontal="center" vertical="center"/>
    </xf>
    <xf numFmtId="0" fontId="0" fillId="43" borderId="51" xfId="0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05" fillId="0" borderId="62" xfId="0" applyFont="1" applyFill="1" applyBorder="1" applyAlignment="1">
      <alignment horizontal="right" vertical="center" wrapText="1"/>
    </xf>
    <xf numFmtId="0" fontId="105" fillId="0" borderId="101" xfId="0" applyFont="1" applyFill="1" applyBorder="1" applyAlignment="1">
      <alignment horizontal="right" vertical="center" wrapText="1"/>
    </xf>
    <xf numFmtId="0" fontId="105" fillId="0" borderId="48" xfId="0" applyFont="1" applyFill="1" applyBorder="1" applyAlignment="1">
      <alignment horizontal="right" vertical="center" wrapText="1"/>
    </xf>
    <xf numFmtId="0" fontId="33" fillId="0" borderId="102" xfId="0" applyFont="1" applyFill="1" applyBorder="1" applyAlignment="1">
      <alignment horizontal="left" vertical="center" shrinkToFit="1"/>
    </xf>
    <xf numFmtId="0" fontId="33" fillId="0" borderId="103" xfId="0" applyFont="1" applyFill="1" applyBorder="1" applyAlignment="1">
      <alignment horizontal="left" vertical="center" shrinkToFit="1"/>
    </xf>
    <xf numFmtId="0" fontId="33" fillId="0" borderId="104" xfId="0" applyFont="1" applyFill="1" applyBorder="1" applyAlignment="1">
      <alignment horizontal="left" vertical="center" shrinkToFit="1"/>
    </xf>
    <xf numFmtId="0" fontId="33" fillId="0" borderId="105" xfId="0" applyFont="1" applyFill="1" applyBorder="1" applyAlignment="1">
      <alignment horizontal="left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6" fillId="0" borderId="39" xfId="0" applyFont="1" applyFill="1" applyBorder="1" applyAlignment="1">
      <alignment horizontal="right" vertical="center" shrinkToFit="1"/>
    </xf>
    <xf numFmtId="0" fontId="106" fillId="0" borderId="61" xfId="0" applyFont="1" applyFill="1" applyBorder="1" applyAlignment="1">
      <alignment horizontal="right" vertical="center" shrinkToFit="1"/>
    </xf>
    <xf numFmtId="0" fontId="106" fillId="0" borderId="35" xfId="0" applyFont="1" applyFill="1" applyBorder="1" applyAlignment="1">
      <alignment horizontal="right" vertical="center" shrinkToFit="1"/>
    </xf>
    <xf numFmtId="0" fontId="106" fillId="0" borderId="49" xfId="0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20" fontId="3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11" fillId="0" borderId="106" xfId="0" applyFont="1" applyFill="1" applyBorder="1" applyAlignment="1">
      <alignment horizontal="left" vertical="center" shrinkToFit="1"/>
    </xf>
    <xf numFmtId="0" fontId="11" fillId="0" borderId="107" xfId="0" applyFont="1" applyFill="1" applyBorder="1" applyAlignment="1">
      <alignment horizontal="left" vertical="center" shrinkToFit="1"/>
    </xf>
    <xf numFmtId="0" fontId="11" fillId="0" borderId="108" xfId="0" applyFont="1" applyFill="1" applyBorder="1" applyAlignment="1">
      <alignment horizontal="left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20" fontId="3" fillId="0" borderId="0" xfId="0" applyNumberFormat="1" applyFont="1" applyAlignment="1">
      <alignment horizontal="right" vertical="center"/>
    </xf>
    <xf numFmtId="20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20" fontId="105" fillId="0" borderId="62" xfId="0" applyNumberFormat="1" applyFont="1" applyFill="1" applyBorder="1" applyAlignment="1">
      <alignment horizontal="right" vertical="center"/>
    </xf>
    <xf numFmtId="20" fontId="105" fillId="0" borderId="101" xfId="0" applyNumberFormat="1" applyFont="1" applyFill="1" applyBorder="1" applyAlignment="1">
      <alignment horizontal="right" vertical="center"/>
    </xf>
    <xf numFmtId="0" fontId="2" fillId="0" borderId="109" xfId="0" applyFont="1" applyBorder="1" applyAlignment="1">
      <alignment horizontal="right" vertical="center"/>
    </xf>
    <xf numFmtId="0" fontId="26" fillId="0" borderId="39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3" fillId="0" borderId="106" xfId="0" applyFont="1" applyFill="1" applyBorder="1" applyAlignment="1">
      <alignment horizontal="left" vertical="center" wrapText="1" shrinkToFit="1"/>
    </xf>
    <xf numFmtId="0" fontId="33" fillId="0" borderId="107" xfId="0" applyFont="1" applyFill="1" applyBorder="1" applyAlignment="1">
      <alignment horizontal="left" vertical="center" wrapText="1" shrinkToFit="1"/>
    </xf>
    <xf numFmtId="0" fontId="33" fillId="0" borderId="108" xfId="0" applyFont="1" applyFill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0" fillId="0" borderId="101" xfId="0" applyFont="1" applyBorder="1" applyAlignment="1">
      <alignment horizontal="right" vertical="center"/>
    </xf>
    <xf numFmtId="0" fontId="100" fillId="0" borderId="4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11" fillId="0" borderId="106" xfId="0" applyFont="1" applyFill="1" applyBorder="1" applyAlignment="1">
      <alignment horizontal="right" vertical="center" shrinkToFit="1"/>
    </xf>
    <xf numFmtId="0" fontId="11" fillId="0" borderId="107" xfId="0" applyFont="1" applyFill="1" applyBorder="1" applyAlignment="1">
      <alignment horizontal="right" vertical="center" shrinkToFit="1"/>
    </xf>
    <xf numFmtId="0" fontId="11" fillId="0" borderId="108" xfId="0" applyFont="1" applyFill="1" applyBorder="1" applyAlignment="1">
      <alignment horizontal="right" vertical="center" shrinkToFit="1"/>
    </xf>
    <xf numFmtId="20" fontId="3" fillId="0" borderId="0" xfId="0" applyNumberFormat="1" applyFont="1" applyAlignment="1">
      <alignment horizontal="right" vertical="center" shrinkToFit="1"/>
    </xf>
    <xf numFmtId="0" fontId="2" fillId="0" borderId="62" xfId="0" applyFont="1" applyBorder="1" applyAlignment="1">
      <alignment horizontal="center" vertical="center"/>
    </xf>
    <xf numFmtId="20" fontId="100" fillId="0" borderId="62" xfId="0" applyNumberFormat="1" applyFont="1" applyFill="1" applyBorder="1" applyAlignment="1">
      <alignment horizontal="left" vertical="center"/>
    </xf>
    <xf numFmtId="20" fontId="100" fillId="0" borderId="101" xfId="0" applyNumberFormat="1" applyFont="1" applyFill="1" applyBorder="1" applyAlignment="1">
      <alignment horizontal="left" vertical="center"/>
    </xf>
    <xf numFmtId="0" fontId="2" fillId="43" borderId="101" xfId="0" applyFont="1" applyFill="1" applyBorder="1" applyAlignment="1">
      <alignment horizontal="center" vertical="center" shrinkToFit="1"/>
    </xf>
    <xf numFmtId="0" fontId="0" fillId="43" borderId="62" xfId="0" applyFont="1" applyFill="1" applyBorder="1" applyAlignment="1">
      <alignment horizontal="center" vertical="center"/>
    </xf>
    <xf numFmtId="0" fontId="0" fillId="43" borderId="101" xfId="0" applyFont="1" applyFill="1" applyBorder="1" applyAlignment="1">
      <alignment horizontal="center" vertical="center"/>
    </xf>
    <xf numFmtId="0" fontId="0" fillId="43" borderId="48" xfId="0" applyFont="1" applyFill="1" applyBorder="1" applyAlignment="1">
      <alignment horizontal="center" vertical="center"/>
    </xf>
    <xf numFmtId="0" fontId="12" fillId="43" borderId="110" xfId="0" applyFont="1" applyFill="1" applyBorder="1" applyAlignment="1">
      <alignment horizontal="center" vertical="center"/>
    </xf>
    <xf numFmtId="0" fontId="12" fillId="43" borderId="111" xfId="0" applyFont="1" applyFill="1" applyBorder="1" applyAlignment="1">
      <alignment horizontal="center" vertical="center"/>
    </xf>
    <xf numFmtId="0" fontId="12" fillId="43" borderId="58" xfId="0" applyFont="1" applyFill="1" applyBorder="1" applyAlignment="1">
      <alignment horizontal="center" vertical="center"/>
    </xf>
    <xf numFmtId="0" fontId="12" fillId="43" borderId="98" xfId="0" applyFont="1" applyFill="1" applyBorder="1" applyAlignment="1">
      <alignment horizontal="center" vertical="center"/>
    </xf>
    <xf numFmtId="0" fontId="12" fillId="43" borderId="54" xfId="0" applyFont="1" applyFill="1" applyBorder="1" applyAlignment="1">
      <alignment horizontal="center" vertical="center"/>
    </xf>
    <xf numFmtId="0" fontId="12" fillId="43" borderId="77" xfId="0" applyFont="1" applyFill="1" applyBorder="1" applyAlignment="1">
      <alignment horizontal="center" vertical="center"/>
    </xf>
    <xf numFmtId="0" fontId="0" fillId="43" borderId="50" xfId="0" applyFont="1" applyFill="1" applyBorder="1" applyAlignment="1">
      <alignment horizontal="center" vertical="center"/>
    </xf>
    <xf numFmtId="0" fontId="0" fillId="43" borderId="59" xfId="0" applyFont="1" applyFill="1" applyBorder="1" applyAlignment="1">
      <alignment horizontal="center" vertical="center"/>
    </xf>
    <xf numFmtId="0" fontId="0" fillId="43" borderId="51" xfId="0" applyFont="1" applyFill="1" applyBorder="1" applyAlignment="1">
      <alignment horizontal="center" vertical="center"/>
    </xf>
    <xf numFmtId="0" fontId="2" fillId="43" borderId="112" xfId="0" applyFont="1" applyFill="1" applyBorder="1" applyAlignment="1">
      <alignment horizontal="center" vertical="center" shrinkToFit="1"/>
    </xf>
    <xf numFmtId="0" fontId="2" fillId="43" borderId="59" xfId="0" applyFont="1" applyFill="1" applyBorder="1" applyAlignment="1">
      <alignment horizontal="center" vertical="center" shrinkToFit="1"/>
    </xf>
    <xf numFmtId="0" fontId="2" fillId="43" borderId="113" xfId="0" applyFont="1" applyFill="1" applyBorder="1" applyAlignment="1">
      <alignment horizontal="center" vertical="center" shrinkToFit="1"/>
    </xf>
    <xf numFmtId="0" fontId="2" fillId="43" borderId="10" xfId="0" applyFont="1" applyFill="1" applyBorder="1" applyAlignment="1">
      <alignment horizontal="center" vertical="center" shrinkToFit="1"/>
    </xf>
    <xf numFmtId="0" fontId="2" fillId="43" borderId="25" xfId="0" applyFont="1" applyFill="1" applyBorder="1" applyAlignment="1">
      <alignment horizontal="center" vertical="center" shrinkToFit="1"/>
    </xf>
    <xf numFmtId="0" fontId="2" fillId="43" borderId="11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43" borderId="53" xfId="0" applyFont="1" applyFill="1" applyBorder="1" applyAlignment="1">
      <alignment horizontal="center" vertical="center"/>
    </xf>
    <xf numFmtId="0" fontId="12" fillId="43" borderId="75" xfId="0" applyFont="1" applyFill="1" applyBorder="1" applyAlignment="1">
      <alignment horizontal="center" vertical="center"/>
    </xf>
    <xf numFmtId="0" fontId="12" fillId="43" borderId="99" xfId="0" applyFont="1" applyFill="1" applyBorder="1" applyAlignment="1">
      <alignment horizontal="center" vertical="center"/>
    </xf>
    <xf numFmtId="0" fontId="12" fillId="43" borderId="100" xfId="0" applyFont="1" applyFill="1" applyBorder="1" applyAlignment="1">
      <alignment horizontal="center" vertical="center"/>
    </xf>
    <xf numFmtId="0" fontId="0" fillId="43" borderId="50" xfId="0" applyFill="1" applyBorder="1" applyAlignment="1">
      <alignment horizontal="center" vertical="center" shrinkToFit="1"/>
    </xf>
    <xf numFmtId="0" fontId="0" fillId="43" borderId="59" xfId="0" applyFill="1" applyBorder="1" applyAlignment="1">
      <alignment horizontal="center" vertical="center" shrinkToFit="1"/>
    </xf>
    <xf numFmtId="0" fontId="0" fillId="43" borderId="51" xfId="0" applyFill="1" applyBorder="1" applyAlignment="1">
      <alignment horizontal="center" vertical="center" shrinkToFit="1"/>
    </xf>
    <xf numFmtId="0" fontId="2" fillId="0" borderId="1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shrinkToFit="1"/>
    </xf>
    <xf numFmtId="0" fontId="43" fillId="0" borderId="114" xfId="0" applyFont="1" applyBorder="1" applyAlignment="1">
      <alignment horizontal="center" vertical="center" wrapText="1"/>
    </xf>
    <xf numFmtId="0" fontId="43" fillId="0" borderId="115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2" fillId="44" borderId="110" xfId="0" applyFont="1" applyFill="1" applyBorder="1" applyAlignment="1">
      <alignment horizontal="center" vertical="center"/>
    </xf>
    <xf numFmtId="0" fontId="12" fillId="44" borderId="111" xfId="0" applyFont="1" applyFill="1" applyBorder="1" applyAlignment="1">
      <alignment horizontal="center" vertical="center"/>
    </xf>
    <xf numFmtId="0" fontId="12" fillId="44" borderId="58" xfId="0" applyFont="1" applyFill="1" applyBorder="1" applyAlignment="1">
      <alignment horizontal="center" vertical="center"/>
    </xf>
    <xf numFmtId="0" fontId="12" fillId="44" borderId="98" xfId="0" applyFont="1" applyFill="1" applyBorder="1" applyAlignment="1">
      <alignment horizontal="center" vertical="center"/>
    </xf>
    <xf numFmtId="0" fontId="12" fillId="44" borderId="54" xfId="0" applyFont="1" applyFill="1" applyBorder="1" applyAlignment="1">
      <alignment horizontal="center" vertical="center"/>
    </xf>
    <xf numFmtId="0" fontId="12" fillId="44" borderId="77" xfId="0" applyFont="1" applyFill="1" applyBorder="1" applyAlignment="1">
      <alignment horizontal="center" vertical="center"/>
    </xf>
    <xf numFmtId="0" fontId="2" fillId="44" borderId="101" xfId="0" applyFont="1" applyFill="1" applyBorder="1" applyAlignment="1">
      <alignment horizontal="center" vertical="center" shrinkToFit="1"/>
    </xf>
    <xf numFmtId="0" fontId="0" fillId="44" borderId="55" xfId="0" applyFill="1" applyBorder="1" applyAlignment="1">
      <alignment horizontal="center" vertical="center"/>
    </xf>
    <xf numFmtId="0" fontId="0" fillId="44" borderId="59" xfId="0" applyFill="1" applyBorder="1" applyAlignment="1">
      <alignment horizontal="center" vertical="center"/>
    </xf>
    <xf numFmtId="0" fontId="0" fillId="44" borderId="51" xfId="0" applyFill="1" applyBorder="1" applyAlignment="1">
      <alignment horizontal="center" vertical="center"/>
    </xf>
    <xf numFmtId="0" fontId="0" fillId="44" borderId="50" xfId="0" applyFont="1" applyFill="1" applyBorder="1" applyAlignment="1">
      <alignment horizontal="center" vertical="center"/>
    </xf>
    <xf numFmtId="0" fontId="0" fillId="44" borderId="59" xfId="0" applyFont="1" applyFill="1" applyBorder="1" applyAlignment="1">
      <alignment horizontal="center" vertical="center"/>
    </xf>
    <xf numFmtId="0" fontId="0" fillId="44" borderId="5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44" borderId="62" xfId="0" applyFont="1" applyFill="1" applyBorder="1" applyAlignment="1">
      <alignment horizontal="center" vertical="center"/>
    </xf>
    <xf numFmtId="0" fontId="0" fillId="44" borderId="101" xfId="0" applyFont="1" applyFill="1" applyBorder="1" applyAlignment="1">
      <alignment horizontal="center" vertical="center"/>
    </xf>
    <xf numFmtId="0" fontId="0" fillId="44" borderId="48" xfId="0" applyFont="1" applyFill="1" applyBorder="1" applyAlignment="1">
      <alignment horizontal="center" vertical="center"/>
    </xf>
    <xf numFmtId="0" fontId="0" fillId="44" borderId="50" xfId="0" applyFill="1" applyBorder="1" applyAlignment="1">
      <alignment horizontal="center" vertical="center" shrinkToFit="1"/>
    </xf>
    <xf numFmtId="0" fontId="0" fillId="44" borderId="59" xfId="0" applyFill="1" applyBorder="1" applyAlignment="1">
      <alignment horizontal="center" vertical="center" shrinkToFit="1"/>
    </xf>
    <xf numFmtId="0" fontId="0" fillId="44" borderId="51" xfId="0" applyFill="1" applyBorder="1" applyAlignment="1">
      <alignment horizontal="center" vertical="center" shrinkToFit="1"/>
    </xf>
    <xf numFmtId="0" fontId="2" fillId="44" borderId="112" xfId="0" applyFont="1" applyFill="1" applyBorder="1" applyAlignment="1">
      <alignment horizontal="center" vertical="center" shrinkToFit="1"/>
    </xf>
    <xf numFmtId="0" fontId="2" fillId="44" borderId="59" xfId="0" applyFont="1" applyFill="1" applyBorder="1" applyAlignment="1">
      <alignment horizontal="center" vertical="center" shrinkToFit="1"/>
    </xf>
    <xf numFmtId="0" fontId="2" fillId="44" borderId="113" xfId="0" applyFont="1" applyFill="1" applyBorder="1" applyAlignment="1">
      <alignment horizontal="center" vertical="center" shrinkToFit="1"/>
    </xf>
    <xf numFmtId="0" fontId="2" fillId="44" borderId="10" xfId="0" applyFont="1" applyFill="1" applyBorder="1" applyAlignment="1">
      <alignment horizontal="center" vertical="center" shrinkToFit="1"/>
    </xf>
    <xf numFmtId="0" fontId="2" fillId="44" borderId="25" xfId="0" applyFont="1" applyFill="1" applyBorder="1" applyAlignment="1">
      <alignment horizontal="center" vertical="center" shrinkToFit="1"/>
    </xf>
    <xf numFmtId="0" fontId="2" fillId="44" borderId="11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2" fillId="44" borderId="53" xfId="0" applyFont="1" applyFill="1" applyBorder="1" applyAlignment="1">
      <alignment horizontal="center" vertical="center"/>
    </xf>
    <xf numFmtId="0" fontId="12" fillId="44" borderId="75" xfId="0" applyFont="1" applyFill="1" applyBorder="1" applyAlignment="1">
      <alignment horizontal="center" vertical="center"/>
    </xf>
    <xf numFmtId="0" fontId="12" fillId="44" borderId="99" xfId="0" applyFont="1" applyFill="1" applyBorder="1" applyAlignment="1">
      <alignment horizontal="center" vertical="center"/>
    </xf>
    <xf numFmtId="0" fontId="12" fillId="44" borderId="10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107" fillId="0" borderId="0" xfId="0" applyFont="1" applyBorder="1" applyAlignment="1">
      <alignment horizontal="left" vertical="center" wrapText="1"/>
    </xf>
    <xf numFmtId="0" fontId="41" fillId="0" borderId="114" xfId="0" applyFont="1" applyBorder="1" applyAlignment="1">
      <alignment horizontal="center" vertical="center" wrapText="1"/>
    </xf>
    <xf numFmtId="0" fontId="41" fillId="0" borderId="115" xfId="0" applyFont="1" applyBorder="1" applyAlignment="1">
      <alignment horizontal="center" vertical="center" wrapText="1"/>
    </xf>
    <xf numFmtId="0" fontId="41" fillId="0" borderId="116" xfId="0" applyFont="1" applyBorder="1" applyAlignment="1">
      <alignment horizontal="center" vertical="center" wrapText="1"/>
    </xf>
    <xf numFmtId="0" fontId="108" fillId="0" borderId="117" xfId="0" applyFont="1" applyBorder="1" applyAlignment="1">
      <alignment horizontal="center" vertical="center"/>
    </xf>
    <xf numFmtId="0" fontId="108" fillId="0" borderId="118" xfId="0" applyFont="1" applyBorder="1" applyAlignment="1">
      <alignment horizontal="center" vertical="center"/>
    </xf>
    <xf numFmtId="0" fontId="108" fillId="0" borderId="119" xfId="0" applyFont="1" applyBorder="1" applyAlignment="1">
      <alignment horizontal="center" vertical="center"/>
    </xf>
    <xf numFmtId="0" fontId="108" fillId="40" borderId="117" xfId="0" applyFont="1" applyFill="1" applyBorder="1" applyAlignment="1">
      <alignment horizontal="center" vertical="center"/>
    </xf>
    <xf numFmtId="0" fontId="108" fillId="40" borderId="118" xfId="0" applyFont="1" applyFill="1" applyBorder="1" applyAlignment="1">
      <alignment horizontal="center" vertical="center"/>
    </xf>
    <xf numFmtId="0" fontId="108" fillId="40" borderId="119" xfId="0" applyFont="1" applyFill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40" borderId="123" xfId="0" applyFont="1" applyFill="1" applyBorder="1" applyAlignment="1">
      <alignment horizontal="center" vertical="center"/>
    </xf>
    <xf numFmtId="0" fontId="4" fillId="40" borderId="121" xfId="0" applyFont="1" applyFill="1" applyBorder="1" applyAlignment="1">
      <alignment horizontal="center" vertical="center"/>
    </xf>
    <xf numFmtId="0" fontId="4" fillId="40" borderId="122" xfId="0" applyFont="1" applyFill="1" applyBorder="1" applyAlignment="1">
      <alignment horizontal="center" vertical="center"/>
    </xf>
    <xf numFmtId="20" fontId="4" fillId="40" borderId="123" xfId="0" applyNumberFormat="1" applyFont="1" applyFill="1" applyBorder="1" applyAlignment="1">
      <alignment horizontal="center" vertical="center"/>
    </xf>
    <xf numFmtId="20" fontId="4" fillId="40" borderId="121" xfId="0" applyNumberFormat="1" applyFont="1" applyFill="1" applyBorder="1" applyAlignment="1">
      <alignment horizontal="center" vertical="center"/>
    </xf>
    <xf numFmtId="20" fontId="4" fillId="40" borderId="122" xfId="0" applyNumberFormat="1" applyFont="1" applyFill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97" fillId="0" borderId="127" xfId="0" applyFont="1" applyBorder="1" applyAlignment="1">
      <alignment horizontal="center" vertical="center" wrapText="1"/>
    </xf>
    <xf numFmtId="0" fontId="97" fillId="0" borderId="128" xfId="0" applyFont="1" applyBorder="1" applyAlignment="1">
      <alignment horizontal="center" vertical="center" wrapText="1"/>
    </xf>
    <xf numFmtId="0" fontId="97" fillId="0" borderId="129" xfId="0" applyFont="1" applyBorder="1" applyAlignment="1">
      <alignment horizontal="center" vertical="center" wrapText="1"/>
    </xf>
    <xf numFmtId="20" fontId="4" fillId="40" borderId="120" xfId="0" applyNumberFormat="1" applyFont="1" applyFill="1" applyBorder="1" applyAlignment="1">
      <alignment horizontal="center" vertical="center"/>
    </xf>
    <xf numFmtId="20" fontId="4" fillId="0" borderId="120" xfId="0" applyNumberFormat="1" applyFont="1" applyBorder="1" applyAlignment="1">
      <alignment horizontal="center" vertical="center"/>
    </xf>
    <xf numFmtId="20" fontId="4" fillId="0" borderId="121" xfId="0" applyNumberFormat="1" applyFont="1" applyBorder="1" applyAlignment="1">
      <alignment horizontal="center" vertical="center"/>
    </xf>
    <xf numFmtId="20" fontId="4" fillId="0" borderId="122" xfId="0" applyNumberFormat="1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108" fillId="0" borderId="130" xfId="0" applyFont="1" applyBorder="1" applyAlignment="1">
      <alignment horizontal="center" vertical="center"/>
    </xf>
    <xf numFmtId="20" fontId="95" fillId="40" borderId="28" xfId="0" applyNumberFormat="1" applyFont="1" applyFill="1" applyBorder="1" applyAlignment="1">
      <alignment horizontal="center" vertical="center"/>
    </xf>
    <xf numFmtId="20" fontId="95" fillId="40" borderId="21" xfId="0" applyNumberFormat="1" applyFont="1" applyFill="1" applyBorder="1" applyAlignment="1">
      <alignment horizontal="center" vertical="center"/>
    </xf>
    <xf numFmtId="20" fontId="95" fillId="40" borderId="27" xfId="0" applyNumberFormat="1" applyFont="1" applyFill="1" applyBorder="1" applyAlignment="1">
      <alignment horizontal="center" vertical="center"/>
    </xf>
    <xf numFmtId="0" fontId="4" fillId="40" borderId="120" xfId="0" applyFont="1" applyFill="1" applyBorder="1" applyAlignment="1">
      <alignment horizontal="center" vertical="center"/>
    </xf>
    <xf numFmtId="20" fontId="95" fillId="0" borderId="28" xfId="0" applyNumberFormat="1" applyFont="1" applyFill="1" applyBorder="1" applyAlignment="1">
      <alignment horizontal="center" vertical="center"/>
    </xf>
    <xf numFmtId="20" fontId="95" fillId="0" borderId="21" xfId="0" applyNumberFormat="1" applyFont="1" applyFill="1" applyBorder="1" applyAlignment="1">
      <alignment horizontal="center" vertical="center"/>
    </xf>
    <xf numFmtId="20" fontId="95" fillId="0" borderId="27" xfId="0" applyNumberFormat="1" applyFont="1" applyFill="1" applyBorder="1" applyAlignment="1">
      <alignment horizontal="center" vertical="center"/>
    </xf>
    <xf numFmtId="0" fontId="4" fillId="40" borderId="13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" fillId="0" borderId="132" xfId="0" applyFont="1" applyFill="1" applyBorder="1" applyAlignment="1">
      <alignment horizontal="center" vertical="center" shrinkToFit="1"/>
    </xf>
    <xf numFmtId="0" fontId="3" fillId="0" borderId="133" xfId="0" applyFont="1" applyFill="1" applyBorder="1" applyAlignment="1">
      <alignment horizontal="center" vertical="center" shrinkToFit="1"/>
    </xf>
    <xf numFmtId="0" fontId="3" fillId="0" borderId="134" xfId="0" applyFont="1" applyFill="1" applyBorder="1" applyAlignment="1">
      <alignment horizontal="center" vertical="center" shrinkToFit="1"/>
    </xf>
    <xf numFmtId="0" fontId="3" fillId="0" borderId="13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6" xfId="0" applyFont="1" applyFill="1" applyBorder="1" applyAlignment="1">
      <alignment horizontal="center" vertical="center" shrinkToFit="1"/>
    </xf>
    <xf numFmtId="0" fontId="3" fillId="0" borderId="137" xfId="0" applyFont="1" applyFill="1" applyBorder="1" applyAlignment="1">
      <alignment horizontal="center" vertical="center" shrinkToFit="1"/>
    </xf>
    <xf numFmtId="0" fontId="3" fillId="0" borderId="138" xfId="0" applyFont="1" applyFill="1" applyBorder="1" applyAlignment="1">
      <alignment horizontal="center" vertical="center" shrinkToFit="1"/>
    </xf>
    <xf numFmtId="0" fontId="3" fillId="0" borderId="139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right" vertical="center" shrinkToFit="1"/>
    </xf>
    <xf numFmtId="0" fontId="3" fillId="35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5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8" fillId="0" borderId="0" xfId="0" applyFont="1" applyFill="1" applyBorder="1" applyAlignment="1">
      <alignment horizontal="left" vertical="center" wrapText="1"/>
    </xf>
    <xf numFmtId="0" fontId="0" fillId="0" borderId="14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right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</xdr:row>
      <xdr:rowOff>9525</xdr:rowOff>
    </xdr:from>
    <xdr:to>
      <xdr:col>8</xdr:col>
      <xdr:colOff>247650</xdr:colOff>
      <xdr:row>26</xdr:row>
      <xdr:rowOff>85725</xdr:rowOff>
    </xdr:to>
    <xdr:pic>
      <xdr:nvPicPr>
        <xdr:cNvPr id="1" name="Picture 1" descr="sora1"/>
        <xdr:cNvPicPr preferRelativeResize="1">
          <a:picLocks noChangeAspect="1"/>
        </xdr:cNvPicPr>
      </xdr:nvPicPr>
      <xdr:blipFill>
        <a:blip r:embed="rId1"/>
        <a:srcRect r="-172"/>
        <a:stretch>
          <a:fillRect/>
        </a:stretch>
      </xdr:blipFill>
      <xdr:spPr>
        <a:xfrm>
          <a:off x="266700" y="923925"/>
          <a:ext cx="55626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16</xdr:row>
      <xdr:rowOff>76200</xdr:rowOff>
    </xdr:from>
    <xdr:to>
      <xdr:col>5</xdr:col>
      <xdr:colOff>552450</xdr:colOff>
      <xdr:row>17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3667125" y="3048000"/>
          <a:ext cx="409575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76200</xdr:rowOff>
    </xdr:from>
    <xdr:to>
      <xdr:col>6</xdr:col>
      <xdr:colOff>180975</xdr:colOff>
      <xdr:row>18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3990975" y="3219450"/>
          <a:ext cx="40005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17</xdr:row>
      <xdr:rowOff>161925</xdr:rowOff>
    </xdr:from>
    <xdr:to>
      <xdr:col>5</xdr:col>
      <xdr:colOff>457200</xdr:colOff>
      <xdr:row>18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667125" y="3305175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16</xdr:row>
      <xdr:rowOff>76200</xdr:rowOff>
    </xdr:from>
    <xdr:to>
      <xdr:col>6</xdr:col>
      <xdr:colOff>190500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>
          <a:off x="4086225" y="3048000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28575</xdr:rowOff>
    </xdr:from>
    <xdr:to>
      <xdr:col>5</xdr:col>
      <xdr:colOff>676275</xdr:colOff>
      <xdr:row>18</xdr:row>
      <xdr:rowOff>9525</xdr:rowOff>
    </xdr:to>
    <xdr:sp>
      <xdr:nvSpPr>
        <xdr:cNvPr id="6" name="Line 6"/>
        <xdr:cNvSpPr>
          <a:spLocks/>
        </xdr:cNvSpPr>
      </xdr:nvSpPr>
      <xdr:spPr>
        <a:xfrm>
          <a:off x="3876675" y="3171825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17</xdr:row>
      <xdr:rowOff>38100</xdr:rowOff>
    </xdr:from>
    <xdr:to>
      <xdr:col>7</xdr:col>
      <xdr:colOff>95250</xdr:colOff>
      <xdr:row>19</xdr:row>
      <xdr:rowOff>76200</xdr:rowOff>
    </xdr:to>
    <xdr:sp>
      <xdr:nvSpPr>
        <xdr:cNvPr id="7" name="Line 7"/>
        <xdr:cNvSpPr>
          <a:spLocks/>
        </xdr:cNvSpPr>
      </xdr:nvSpPr>
      <xdr:spPr>
        <a:xfrm flipH="1" flipV="1">
          <a:off x="4152900" y="3181350"/>
          <a:ext cx="838200" cy="38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381000</xdr:colOff>
      <xdr:row>19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552825" y="3333750"/>
          <a:ext cx="352425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95250</xdr:rowOff>
    </xdr:from>
    <xdr:to>
      <xdr:col>6</xdr:col>
      <xdr:colOff>47625</xdr:colOff>
      <xdr:row>20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543300" y="3581400"/>
          <a:ext cx="714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ｺｰﾄ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85725</xdr:colOff>
      <xdr:row>19</xdr:row>
      <xdr:rowOff>57150</xdr:rowOff>
    </xdr:from>
    <xdr:to>
      <xdr:col>8</xdr:col>
      <xdr:colOff>57150</xdr:colOff>
      <xdr:row>20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981575" y="3543300"/>
          <a:ext cx="6572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ｺｰﾄ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657225</xdr:colOff>
      <xdr:row>7</xdr:row>
      <xdr:rowOff>114300</xdr:rowOff>
    </xdr:from>
    <xdr:to>
      <xdr:col>4</xdr:col>
      <xdr:colOff>314325</xdr:colOff>
      <xdr:row>9</xdr:row>
      <xdr:rowOff>28575</xdr:rowOff>
    </xdr:to>
    <xdr:sp>
      <xdr:nvSpPr>
        <xdr:cNvPr id="11" name="Line 11"/>
        <xdr:cNvSpPr>
          <a:spLocks/>
        </xdr:cNvSpPr>
      </xdr:nvSpPr>
      <xdr:spPr>
        <a:xfrm flipH="1">
          <a:off x="2124075" y="1543050"/>
          <a:ext cx="10287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6</xdr:row>
      <xdr:rowOff>76200</xdr:rowOff>
    </xdr:from>
    <xdr:to>
      <xdr:col>5</xdr:col>
      <xdr:colOff>495300</xdr:colOff>
      <xdr:row>7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162300" y="1333500"/>
          <a:ext cx="8572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コート</a:t>
          </a:r>
        </a:p>
      </xdr:txBody>
    </xdr:sp>
    <xdr:clientData/>
  </xdr:twoCellAnchor>
  <xdr:twoCellAnchor>
    <xdr:from>
      <xdr:col>7</xdr:col>
      <xdr:colOff>85725</xdr:colOff>
      <xdr:row>15</xdr:row>
      <xdr:rowOff>38100</xdr:rowOff>
    </xdr:from>
    <xdr:to>
      <xdr:col>7</xdr:col>
      <xdr:colOff>590550</xdr:colOff>
      <xdr:row>16</xdr:row>
      <xdr:rowOff>85725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981575" y="28384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542925</xdr:colOff>
      <xdr:row>20</xdr:row>
      <xdr:rowOff>0</xdr:rowOff>
    </xdr:from>
    <xdr:to>
      <xdr:col>4</xdr:col>
      <xdr:colOff>361950</xdr:colOff>
      <xdr:row>21</xdr:row>
      <xdr:rowOff>47625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695575" y="36576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95250</xdr:colOff>
      <xdr:row>11</xdr:row>
      <xdr:rowOff>28575</xdr:rowOff>
    </xdr:from>
    <xdr:to>
      <xdr:col>3</xdr:col>
      <xdr:colOff>600075</xdr:colOff>
      <xdr:row>12</xdr:row>
      <xdr:rowOff>76200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247900" y="2143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200025</xdr:colOff>
      <xdr:row>21</xdr:row>
      <xdr:rowOff>38100</xdr:rowOff>
    </xdr:from>
    <xdr:to>
      <xdr:col>4</xdr:col>
      <xdr:colOff>19050</xdr:colOff>
      <xdr:row>22</xdr:row>
      <xdr:rowOff>85725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352675" y="38671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4</xdr:col>
      <xdr:colOff>504825</xdr:colOff>
      <xdr:row>18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2838450" y="3333750"/>
          <a:ext cx="504825" cy="133350"/>
        </a:xfrm>
        <a:prstGeom prst="line">
          <a:avLst/>
        </a:prstGeom>
        <a:noFill/>
        <a:ln w="38100" cmpd="sng">
          <a:solidFill>
            <a:srgbClr val="FF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76200</xdr:rowOff>
    </xdr:from>
    <xdr:to>
      <xdr:col>6</xdr:col>
      <xdr:colOff>0</xdr:colOff>
      <xdr:row>15</xdr:row>
      <xdr:rowOff>142875</xdr:rowOff>
    </xdr:to>
    <xdr:sp>
      <xdr:nvSpPr>
        <xdr:cNvPr id="18" name="Line 18"/>
        <xdr:cNvSpPr>
          <a:spLocks/>
        </xdr:cNvSpPr>
      </xdr:nvSpPr>
      <xdr:spPr>
        <a:xfrm flipV="1">
          <a:off x="4210050" y="2705100"/>
          <a:ext cx="0" cy="238125"/>
        </a:xfrm>
        <a:prstGeom prst="line">
          <a:avLst/>
        </a:prstGeom>
        <a:noFill/>
        <a:ln w="38100" cmpd="sng">
          <a:solidFill>
            <a:srgbClr val="FF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104775</xdr:rowOff>
    </xdr:from>
    <xdr:to>
      <xdr:col>3</xdr:col>
      <xdr:colOff>666750</xdr:colOff>
      <xdr:row>18</xdr:row>
      <xdr:rowOff>133350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200275" y="3248025"/>
          <a:ext cx="619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入退場口</a:t>
          </a:r>
        </a:p>
      </xdr:txBody>
    </xdr:sp>
    <xdr:clientData/>
  </xdr:twoCellAnchor>
  <xdr:twoCellAnchor>
    <xdr:from>
      <xdr:col>5</xdr:col>
      <xdr:colOff>533400</xdr:colOff>
      <xdr:row>13</xdr:row>
      <xdr:rowOff>19050</xdr:rowOff>
    </xdr:from>
    <xdr:to>
      <xdr:col>6</xdr:col>
      <xdr:colOff>466725</xdr:colOff>
      <xdr:row>14</xdr:row>
      <xdr:rowOff>47625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4057650" y="2476500"/>
          <a:ext cx="619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入退場口</a:t>
          </a:r>
        </a:p>
      </xdr:txBody>
    </xdr:sp>
    <xdr:clientData/>
  </xdr:twoCellAnchor>
  <xdr:twoCellAnchor>
    <xdr:from>
      <xdr:col>4</xdr:col>
      <xdr:colOff>581025</xdr:colOff>
      <xdr:row>11</xdr:row>
      <xdr:rowOff>85725</xdr:rowOff>
    </xdr:from>
    <xdr:to>
      <xdr:col>5</xdr:col>
      <xdr:colOff>400050</xdr:colOff>
      <xdr:row>12</xdr:row>
      <xdr:rowOff>133350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419475" y="22002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2</xdr:col>
      <xdr:colOff>628650</xdr:colOff>
      <xdr:row>13</xdr:row>
      <xdr:rowOff>0</xdr:rowOff>
    </xdr:from>
    <xdr:to>
      <xdr:col>3</xdr:col>
      <xdr:colOff>266700</xdr:colOff>
      <xdr:row>13</xdr:row>
      <xdr:rowOff>152400</xdr:rowOff>
    </xdr:to>
    <xdr:sp>
      <xdr:nvSpPr>
        <xdr:cNvPr id="22" name="Line 23"/>
        <xdr:cNvSpPr>
          <a:spLocks/>
        </xdr:cNvSpPr>
      </xdr:nvSpPr>
      <xdr:spPr>
        <a:xfrm>
          <a:off x="2095500" y="2457450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13</xdr:row>
      <xdr:rowOff>104775</xdr:rowOff>
    </xdr:from>
    <xdr:to>
      <xdr:col>3</xdr:col>
      <xdr:colOff>104775</xdr:colOff>
      <xdr:row>14</xdr:row>
      <xdr:rowOff>95250</xdr:rowOff>
    </xdr:to>
    <xdr:sp>
      <xdr:nvSpPr>
        <xdr:cNvPr id="23" name="Line 24"/>
        <xdr:cNvSpPr>
          <a:spLocks/>
        </xdr:cNvSpPr>
      </xdr:nvSpPr>
      <xdr:spPr>
        <a:xfrm>
          <a:off x="1943100" y="2562225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0</xdr:rowOff>
    </xdr:from>
    <xdr:to>
      <xdr:col>2</xdr:col>
      <xdr:colOff>628650</xdr:colOff>
      <xdr:row>13</xdr:row>
      <xdr:rowOff>95250</xdr:rowOff>
    </xdr:to>
    <xdr:sp>
      <xdr:nvSpPr>
        <xdr:cNvPr id="24" name="Line 25"/>
        <xdr:cNvSpPr>
          <a:spLocks/>
        </xdr:cNvSpPr>
      </xdr:nvSpPr>
      <xdr:spPr>
        <a:xfrm flipH="1">
          <a:off x="1952625" y="2457450"/>
          <a:ext cx="142875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8</xdr:row>
      <xdr:rowOff>76200</xdr:rowOff>
    </xdr:from>
    <xdr:to>
      <xdr:col>3</xdr:col>
      <xdr:colOff>76200</xdr:colOff>
      <xdr:row>8</xdr:row>
      <xdr:rowOff>95250</xdr:rowOff>
    </xdr:to>
    <xdr:sp>
      <xdr:nvSpPr>
        <xdr:cNvPr id="25" name="Line 26"/>
        <xdr:cNvSpPr>
          <a:spLocks/>
        </xdr:cNvSpPr>
      </xdr:nvSpPr>
      <xdr:spPr>
        <a:xfrm flipH="1" flipV="1">
          <a:off x="1952625" y="1676400"/>
          <a:ext cx="276225" cy="19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14</xdr:row>
      <xdr:rowOff>9525</xdr:rowOff>
    </xdr:from>
    <xdr:to>
      <xdr:col>2</xdr:col>
      <xdr:colOff>590550</xdr:colOff>
      <xdr:row>16</xdr:row>
      <xdr:rowOff>95250</xdr:rowOff>
    </xdr:to>
    <xdr:sp>
      <xdr:nvSpPr>
        <xdr:cNvPr id="26" name="Line 27"/>
        <xdr:cNvSpPr>
          <a:spLocks/>
        </xdr:cNvSpPr>
      </xdr:nvSpPr>
      <xdr:spPr>
        <a:xfrm flipV="1">
          <a:off x="1590675" y="2638425"/>
          <a:ext cx="466725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16</xdr:row>
      <xdr:rowOff>85725</xdr:rowOff>
    </xdr:from>
    <xdr:to>
      <xdr:col>2</xdr:col>
      <xdr:colOff>133350</xdr:colOff>
      <xdr:row>17</xdr:row>
      <xdr:rowOff>133350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895350" y="3057525"/>
          <a:ext cx="7048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>
    <xdr:from>
      <xdr:col>2</xdr:col>
      <xdr:colOff>447675</xdr:colOff>
      <xdr:row>8</xdr:row>
      <xdr:rowOff>76200</xdr:rowOff>
    </xdr:from>
    <xdr:to>
      <xdr:col>2</xdr:col>
      <xdr:colOff>495300</xdr:colOff>
      <xdr:row>9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1914525" y="1676400"/>
          <a:ext cx="47625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8</xdr:row>
      <xdr:rowOff>85725</xdr:rowOff>
    </xdr:from>
    <xdr:to>
      <xdr:col>3</xdr:col>
      <xdr:colOff>85725</xdr:colOff>
      <xdr:row>9</xdr:row>
      <xdr:rowOff>161925</xdr:rowOff>
    </xdr:to>
    <xdr:sp>
      <xdr:nvSpPr>
        <xdr:cNvPr id="29" name="Line 30"/>
        <xdr:cNvSpPr>
          <a:spLocks/>
        </xdr:cNvSpPr>
      </xdr:nvSpPr>
      <xdr:spPr>
        <a:xfrm flipH="1">
          <a:off x="2190750" y="1685925"/>
          <a:ext cx="47625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152400</xdr:rowOff>
    </xdr:from>
    <xdr:to>
      <xdr:col>3</xdr:col>
      <xdr:colOff>38100</xdr:colOff>
      <xdr:row>10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1914525" y="1924050"/>
          <a:ext cx="276225" cy="19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161925</xdr:rowOff>
    </xdr:from>
    <xdr:to>
      <xdr:col>3</xdr:col>
      <xdr:colOff>266700</xdr:colOff>
      <xdr:row>14</xdr:row>
      <xdr:rowOff>104775</xdr:rowOff>
    </xdr:to>
    <xdr:sp>
      <xdr:nvSpPr>
        <xdr:cNvPr id="31" name="Line 32"/>
        <xdr:cNvSpPr>
          <a:spLocks/>
        </xdr:cNvSpPr>
      </xdr:nvSpPr>
      <xdr:spPr>
        <a:xfrm flipH="1">
          <a:off x="2247900" y="2619375"/>
          <a:ext cx="1714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14</xdr:row>
      <xdr:rowOff>57150</xdr:rowOff>
    </xdr:from>
    <xdr:to>
      <xdr:col>4</xdr:col>
      <xdr:colOff>38100</xdr:colOff>
      <xdr:row>15</xdr:row>
      <xdr:rowOff>38100</xdr:rowOff>
    </xdr:to>
    <xdr:sp>
      <xdr:nvSpPr>
        <xdr:cNvPr id="32" name="Line 34"/>
        <xdr:cNvSpPr>
          <a:spLocks/>
        </xdr:cNvSpPr>
      </xdr:nvSpPr>
      <xdr:spPr>
        <a:xfrm>
          <a:off x="2552700" y="2686050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161925</xdr:rowOff>
    </xdr:from>
    <xdr:to>
      <xdr:col>3</xdr:col>
      <xdr:colOff>561975</xdr:colOff>
      <xdr:row>15</xdr:row>
      <xdr:rowOff>152400</xdr:rowOff>
    </xdr:to>
    <xdr:sp>
      <xdr:nvSpPr>
        <xdr:cNvPr id="33" name="Line 35"/>
        <xdr:cNvSpPr>
          <a:spLocks/>
        </xdr:cNvSpPr>
      </xdr:nvSpPr>
      <xdr:spPr>
        <a:xfrm>
          <a:off x="2400300" y="2790825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14</xdr:row>
      <xdr:rowOff>57150</xdr:rowOff>
    </xdr:from>
    <xdr:to>
      <xdr:col>3</xdr:col>
      <xdr:colOff>400050</xdr:colOff>
      <xdr:row>14</xdr:row>
      <xdr:rowOff>152400</xdr:rowOff>
    </xdr:to>
    <xdr:sp>
      <xdr:nvSpPr>
        <xdr:cNvPr id="34" name="Line 36"/>
        <xdr:cNvSpPr>
          <a:spLocks/>
        </xdr:cNvSpPr>
      </xdr:nvSpPr>
      <xdr:spPr>
        <a:xfrm flipH="1">
          <a:off x="2409825" y="2686050"/>
          <a:ext cx="142875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15</xdr:row>
      <xdr:rowOff>47625</xdr:rowOff>
    </xdr:from>
    <xdr:to>
      <xdr:col>4</xdr:col>
      <xdr:colOff>38100</xdr:colOff>
      <xdr:row>15</xdr:row>
      <xdr:rowOff>161925</xdr:rowOff>
    </xdr:to>
    <xdr:sp>
      <xdr:nvSpPr>
        <xdr:cNvPr id="35" name="Line 37"/>
        <xdr:cNvSpPr>
          <a:spLocks/>
        </xdr:cNvSpPr>
      </xdr:nvSpPr>
      <xdr:spPr>
        <a:xfrm flipH="1">
          <a:off x="2705100" y="2847975"/>
          <a:ext cx="1714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47625</xdr:rowOff>
    </xdr:from>
    <xdr:to>
      <xdr:col>3</xdr:col>
      <xdr:colOff>314325</xdr:colOff>
      <xdr:row>19</xdr:row>
      <xdr:rowOff>38100</xdr:rowOff>
    </xdr:to>
    <xdr:sp>
      <xdr:nvSpPr>
        <xdr:cNvPr id="36" name="Line 38"/>
        <xdr:cNvSpPr>
          <a:spLocks/>
        </xdr:cNvSpPr>
      </xdr:nvSpPr>
      <xdr:spPr>
        <a:xfrm flipV="1">
          <a:off x="1619250" y="2847975"/>
          <a:ext cx="847725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38100</xdr:rowOff>
    </xdr:from>
    <xdr:to>
      <xdr:col>2</xdr:col>
      <xdr:colOff>142875</xdr:colOff>
      <xdr:row>20</xdr:row>
      <xdr:rowOff>85725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904875" y="3524250"/>
          <a:ext cx="7048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</a:p>
      </xdr:txBody>
    </xdr:sp>
    <xdr:clientData/>
  </xdr:twoCellAnchor>
  <xdr:twoCellAnchor editAs="oneCell">
    <xdr:from>
      <xdr:col>0</xdr:col>
      <xdr:colOff>266700</xdr:colOff>
      <xdr:row>4</xdr:row>
      <xdr:rowOff>9525</xdr:rowOff>
    </xdr:from>
    <xdr:to>
      <xdr:col>8</xdr:col>
      <xdr:colOff>342900</xdr:colOff>
      <xdr:row>26</xdr:row>
      <xdr:rowOff>85725</xdr:rowOff>
    </xdr:to>
    <xdr:pic>
      <xdr:nvPicPr>
        <xdr:cNvPr id="38" name="Picture 1" descr="sora1"/>
        <xdr:cNvPicPr preferRelativeResize="1">
          <a:picLocks noChangeAspect="1"/>
        </xdr:cNvPicPr>
      </xdr:nvPicPr>
      <xdr:blipFill>
        <a:blip r:embed="rId1"/>
        <a:srcRect r="-172"/>
        <a:stretch>
          <a:fillRect/>
        </a:stretch>
      </xdr:blipFill>
      <xdr:spPr>
        <a:xfrm>
          <a:off x="266700" y="923925"/>
          <a:ext cx="56578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16</xdr:row>
      <xdr:rowOff>76200</xdr:rowOff>
    </xdr:from>
    <xdr:to>
      <xdr:col>5</xdr:col>
      <xdr:colOff>552450</xdr:colOff>
      <xdr:row>17</xdr:row>
      <xdr:rowOff>152400</xdr:rowOff>
    </xdr:to>
    <xdr:sp>
      <xdr:nvSpPr>
        <xdr:cNvPr id="39" name="Line 5"/>
        <xdr:cNvSpPr>
          <a:spLocks/>
        </xdr:cNvSpPr>
      </xdr:nvSpPr>
      <xdr:spPr>
        <a:xfrm flipH="1">
          <a:off x="3667125" y="3048000"/>
          <a:ext cx="409575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76200</xdr:rowOff>
    </xdr:from>
    <xdr:to>
      <xdr:col>6</xdr:col>
      <xdr:colOff>180975</xdr:colOff>
      <xdr:row>18</xdr:row>
      <xdr:rowOff>152400</xdr:rowOff>
    </xdr:to>
    <xdr:sp>
      <xdr:nvSpPr>
        <xdr:cNvPr id="40" name="Line 6"/>
        <xdr:cNvSpPr>
          <a:spLocks/>
        </xdr:cNvSpPr>
      </xdr:nvSpPr>
      <xdr:spPr>
        <a:xfrm flipH="1">
          <a:off x="3990975" y="3219450"/>
          <a:ext cx="400050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17</xdr:row>
      <xdr:rowOff>161925</xdr:rowOff>
    </xdr:from>
    <xdr:to>
      <xdr:col>5</xdr:col>
      <xdr:colOff>457200</xdr:colOff>
      <xdr:row>18</xdr:row>
      <xdr:rowOff>152400</xdr:rowOff>
    </xdr:to>
    <xdr:sp>
      <xdr:nvSpPr>
        <xdr:cNvPr id="41" name="Line 7"/>
        <xdr:cNvSpPr>
          <a:spLocks/>
        </xdr:cNvSpPr>
      </xdr:nvSpPr>
      <xdr:spPr>
        <a:xfrm>
          <a:off x="3667125" y="3305175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16</xdr:row>
      <xdr:rowOff>76200</xdr:rowOff>
    </xdr:from>
    <xdr:to>
      <xdr:col>6</xdr:col>
      <xdr:colOff>190500</xdr:colOff>
      <xdr:row>17</xdr:row>
      <xdr:rowOff>66675</xdr:rowOff>
    </xdr:to>
    <xdr:sp>
      <xdr:nvSpPr>
        <xdr:cNvPr id="42" name="Line 8"/>
        <xdr:cNvSpPr>
          <a:spLocks/>
        </xdr:cNvSpPr>
      </xdr:nvSpPr>
      <xdr:spPr>
        <a:xfrm>
          <a:off x="4086225" y="3048000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28575</xdr:rowOff>
    </xdr:from>
    <xdr:to>
      <xdr:col>5</xdr:col>
      <xdr:colOff>676275</xdr:colOff>
      <xdr:row>18</xdr:row>
      <xdr:rowOff>9525</xdr:rowOff>
    </xdr:to>
    <xdr:sp>
      <xdr:nvSpPr>
        <xdr:cNvPr id="43" name="Line 9"/>
        <xdr:cNvSpPr>
          <a:spLocks/>
        </xdr:cNvSpPr>
      </xdr:nvSpPr>
      <xdr:spPr>
        <a:xfrm>
          <a:off x="3876675" y="3171825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4</xdr:col>
      <xdr:colOff>314325</xdr:colOff>
      <xdr:row>9</xdr:row>
      <xdr:rowOff>19050</xdr:rowOff>
    </xdr:to>
    <xdr:sp>
      <xdr:nvSpPr>
        <xdr:cNvPr id="44" name="Line 14"/>
        <xdr:cNvSpPr>
          <a:spLocks/>
        </xdr:cNvSpPr>
      </xdr:nvSpPr>
      <xdr:spPr>
        <a:xfrm flipH="1">
          <a:off x="2162175" y="1543050"/>
          <a:ext cx="99060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6</xdr:row>
      <xdr:rowOff>76200</xdr:rowOff>
    </xdr:from>
    <xdr:to>
      <xdr:col>5</xdr:col>
      <xdr:colOff>257175</xdr:colOff>
      <xdr:row>7</xdr:row>
      <xdr:rowOff>104775</xdr:rowOff>
    </xdr:to>
    <xdr:sp>
      <xdr:nvSpPr>
        <xdr:cNvPr id="45" name="Text Box 15"/>
        <xdr:cNvSpPr txBox="1">
          <a:spLocks noChangeArrowheads="1"/>
        </xdr:cNvSpPr>
      </xdr:nvSpPr>
      <xdr:spPr>
        <a:xfrm>
          <a:off x="3162300" y="1333500"/>
          <a:ext cx="619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  <xdr:twoCellAnchor>
    <xdr:from>
      <xdr:col>7</xdr:col>
      <xdr:colOff>85725</xdr:colOff>
      <xdr:row>15</xdr:row>
      <xdr:rowOff>38100</xdr:rowOff>
    </xdr:from>
    <xdr:to>
      <xdr:col>7</xdr:col>
      <xdr:colOff>590550</xdr:colOff>
      <xdr:row>16</xdr:row>
      <xdr:rowOff>85725</xdr:rowOff>
    </xdr:to>
    <xdr:sp>
      <xdr:nvSpPr>
        <xdr:cNvPr id="46" name="Text Box 23"/>
        <xdr:cNvSpPr txBox="1">
          <a:spLocks noChangeArrowheads="1"/>
        </xdr:cNvSpPr>
      </xdr:nvSpPr>
      <xdr:spPr>
        <a:xfrm>
          <a:off x="4981575" y="28384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542925</xdr:colOff>
      <xdr:row>20</xdr:row>
      <xdr:rowOff>0</xdr:rowOff>
    </xdr:from>
    <xdr:to>
      <xdr:col>4</xdr:col>
      <xdr:colOff>361950</xdr:colOff>
      <xdr:row>21</xdr:row>
      <xdr:rowOff>47625</xdr:rowOff>
    </xdr:to>
    <xdr:sp>
      <xdr:nvSpPr>
        <xdr:cNvPr id="47" name="Text Box 24"/>
        <xdr:cNvSpPr txBox="1">
          <a:spLocks noChangeArrowheads="1"/>
        </xdr:cNvSpPr>
      </xdr:nvSpPr>
      <xdr:spPr>
        <a:xfrm>
          <a:off x="2695575" y="365760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95250</xdr:colOff>
      <xdr:row>11</xdr:row>
      <xdr:rowOff>28575</xdr:rowOff>
    </xdr:from>
    <xdr:to>
      <xdr:col>3</xdr:col>
      <xdr:colOff>600075</xdr:colOff>
      <xdr:row>12</xdr:row>
      <xdr:rowOff>76200</xdr:rowOff>
    </xdr:to>
    <xdr:sp>
      <xdr:nvSpPr>
        <xdr:cNvPr id="48" name="Text Box 25"/>
        <xdr:cNvSpPr txBox="1">
          <a:spLocks noChangeArrowheads="1"/>
        </xdr:cNvSpPr>
      </xdr:nvSpPr>
      <xdr:spPr>
        <a:xfrm>
          <a:off x="2247900" y="214312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200025</xdr:colOff>
      <xdr:row>21</xdr:row>
      <xdr:rowOff>38100</xdr:rowOff>
    </xdr:from>
    <xdr:to>
      <xdr:col>4</xdr:col>
      <xdr:colOff>19050</xdr:colOff>
      <xdr:row>22</xdr:row>
      <xdr:rowOff>85725</xdr:rowOff>
    </xdr:to>
    <xdr:sp>
      <xdr:nvSpPr>
        <xdr:cNvPr id="49" name="Text Box 26"/>
        <xdr:cNvSpPr txBox="1">
          <a:spLocks noChangeArrowheads="1"/>
        </xdr:cNvSpPr>
      </xdr:nvSpPr>
      <xdr:spPr>
        <a:xfrm>
          <a:off x="2352675" y="3867150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2</xdr:col>
      <xdr:colOff>238125</xdr:colOff>
      <xdr:row>11</xdr:row>
      <xdr:rowOff>123825</xdr:rowOff>
    </xdr:from>
    <xdr:to>
      <xdr:col>3</xdr:col>
      <xdr:colOff>28575</xdr:colOff>
      <xdr:row>12</xdr:row>
      <xdr:rowOff>0</xdr:rowOff>
    </xdr:to>
    <xdr:sp>
      <xdr:nvSpPr>
        <xdr:cNvPr id="50" name="Line 34"/>
        <xdr:cNvSpPr>
          <a:spLocks/>
        </xdr:cNvSpPr>
      </xdr:nvSpPr>
      <xdr:spPr>
        <a:xfrm flipV="1">
          <a:off x="1704975" y="2238375"/>
          <a:ext cx="476250" cy="47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11</xdr:row>
      <xdr:rowOff>85725</xdr:rowOff>
    </xdr:from>
    <xdr:to>
      <xdr:col>5</xdr:col>
      <xdr:colOff>400050</xdr:colOff>
      <xdr:row>12</xdr:row>
      <xdr:rowOff>133350</xdr:rowOff>
    </xdr:to>
    <xdr:sp>
      <xdr:nvSpPr>
        <xdr:cNvPr id="51" name="Text Box 47"/>
        <xdr:cNvSpPr txBox="1">
          <a:spLocks noChangeArrowheads="1"/>
        </xdr:cNvSpPr>
      </xdr:nvSpPr>
      <xdr:spPr>
        <a:xfrm>
          <a:off x="3419475" y="2200275"/>
          <a:ext cx="504825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
</a:t>
          </a:r>
        </a:p>
      </xdr:txBody>
    </xdr:sp>
    <xdr:clientData/>
  </xdr:twoCellAnchor>
  <xdr:twoCellAnchor>
    <xdr:from>
      <xdr:col>3</xdr:col>
      <xdr:colOff>390525</xdr:colOff>
      <xdr:row>14</xdr:row>
      <xdr:rowOff>85725</xdr:rowOff>
    </xdr:from>
    <xdr:to>
      <xdr:col>3</xdr:col>
      <xdr:colOff>619125</xdr:colOff>
      <xdr:row>15</xdr:row>
      <xdr:rowOff>28575</xdr:rowOff>
    </xdr:to>
    <xdr:sp>
      <xdr:nvSpPr>
        <xdr:cNvPr id="52" name="Line 61"/>
        <xdr:cNvSpPr>
          <a:spLocks/>
        </xdr:cNvSpPr>
      </xdr:nvSpPr>
      <xdr:spPr>
        <a:xfrm>
          <a:off x="2543175" y="2714625"/>
          <a:ext cx="22860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104775</xdr:rowOff>
    </xdr:from>
    <xdr:to>
      <xdr:col>3</xdr:col>
      <xdr:colOff>333375</xdr:colOff>
      <xdr:row>16</xdr:row>
      <xdr:rowOff>38100</xdr:rowOff>
    </xdr:to>
    <xdr:sp>
      <xdr:nvSpPr>
        <xdr:cNvPr id="53" name="Line 62"/>
        <xdr:cNvSpPr>
          <a:spLocks/>
        </xdr:cNvSpPr>
      </xdr:nvSpPr>
      <xdr:spPr>
        <a:xfrm>
          <a:off x="2295525" y="2905125"/>
          <a:ext cx="190500" cy="1047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76200</xdr:rowOff>
    </xdr:from>
    <xdr:to>
      <xdr:col>3</xdr:col>
      <xdr:colOff>419100</xdr:colOff>
      <xdr:row>15</xdr:row>
      <xdr:rowOff>95250</xdr:rowOff>
    </xdr:to>
    <xdr:sp>
      <xdr:nvSpPr>
        <xdr:cNvPr id="54" name="Line 63"/>
        <xdr:cNvSpPr>
          <a:spLocks/>
        </xdr:cNvSpPr>
      </xdr:nvSpPr>
      <xdr:spPr>
        <a:xfrm flipH="1">
          <a:off x="2305050" y="2705100"/>
          <a:ext cx="26670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8</xdr:row>
      <xdr:rowOff>76200</xdr:rowOff>
    </xdr:from>
    <xdr:to>
      <xdr:col>2</xdr:col>
      <xdr:colOff>657225</xdr:colOff>
      <xdr:row>8</xdr:row>
      <xdr:rowOff>95250</xdr:rowOff>
    </xdr:to>
    <xdr:sp>
      <xdr:nvSpPr>
        <xdr:cNvPr id="55" name="Line 64"/>
        <xdr:cNvSpPr>
          <a:spLocks/>
        </xdr:cNvSpPr>
      </xdr:nvSpPr>
      <xdr:spPr>
        <a:xfrm flipH="1" flipV="1">
          <a:off x="1847850" y="1676400"/>
          <a:ext cx="276225" cy="19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15</xdr:row>
      <xdr:rowOff>66675</xdr:rowOff>
    </xdr:from>
    <xdr:to>
      <xdr:col>2</xdr:col>
      <xdr:colOff>361950</xdr:colOff>
      <xdr:row>16</xdr:row>
      <xdr:rowOff>133350</xdr:rowOff>
    </xdr:to>
    <xdr:sp>
      <xdr:nvSpPr>
        <xdr:cNvPr id="56" name="Line 65"/>
        <xdr:cNvSpPr>
          <a:spLocks/>
        </xdr:cNvSpPr>
      </xdr:nvSpPr>
      <xdr:spPr>
        <a:xfrm flipV="1">
          <a:off x="1047750" y="2867025"/>
          <a:ext cx="781050" cy="238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16</xdr:row>
      <xdr:rowOff>123825</xdr:rowOff>
    </xdr:from>
    <xdr:to>
      <xdr:col>1</xdr:col>
      <xdr:colOff>257175</xdr:colOff>
      <xdr:row>18</xdr:row>
      <xdr:rowOff>0</xdr:rowOff>
    </xdr:to>
    <xdr:sp>
      <xdr:nvSpPr>
        <xdr:cNvPr id="57" name="Text Box 66"/>
        <xdr:cNvSpPr txBox="1">
          <a:spLocks noChangeArrowheads="1"/>
        </xdr:cNvSpPr>
      </xdr:nvSpPr>
      <xdr:spPr>
        <a:xfrm>
          <a:off x="333375" y="3095625"/>
          <a:ext cx="70485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多目的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G</a:t>
          </a:r>
        </a:p>
      </xdr:txBody>
    </xdr:sp>
    <xdr:clientData/>
  </xdr:twoCellAnchor>
  <xdr:twoCellAnchor>
    <xdr:from>
      <xdr:col>2</xdr:col>
      <xdr:colOff>333375</xdr:colOff>
      <xdr:row>8</xdr:row>
      <xdr:rowOff>76200</xdr:rowOff>
    </xdr:from>
    <xdr:to>
      <xdr:col>2</xdr:col>
      <xdr:colOff>381000</xdr:colOff>
      <xdr:row>9</xdr:row>
      <xdr:rowOff>152400</xdr:rowOff>
    </xdr:to>
    <xdr:sp>
      <xdr:nvSpPr>
        <xdr:cNvPr id="58" name="Line 67"/>
        <xdr:cNvSpPr>
          <a:spLocks/>
        </xdr:cNvSpPr>
      </xdr:nvSpPr>
      <xdr:spPr>
        <a:xfrm flipH="1">
          <a:off x="1800225" y="1676400"/>
          <a:ext cx="47625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8</xdr:row>
      <xdr:rowOff>85725</xdr:rowOff>
    </xdr:from>
    <xdr:to>
      <xdr:col>2</xdr:col>
      <xdr:colOff>657225</xdr:colOff>
      <xdr:row>9</xdr:row>
      <xdr:rowOff>161925</xdr:rowOff>
    </xdr:to>
    <xdr:sp>
      <xdr:nvSpPr>
        <xdr:cNvPr id="59" name="Line 68"/>
        <xdr:cNvSpPr>
          <a:spLocks/>
        </xdr:cNvSpPr>
      </xdr:nvSpPr>
      <xdr:spPr>
        <a:xfrm flipH="1">
          <a:off x="2076450" y="1685925"/>
          <a:ext cx="47625" cy="2476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9</xdr:row>
      <xdr:rowOff>152400</xdr:rowOff>
    </xdr:from>
    <xdr:to>
      <xdr:col>2</xdr:col>
      <xdr:colOff>609600</xdr:colOff>
      <xdr:row>10</xdr:row>
      <xdr:rowOff>0</xdr:rowOff>
    </xdr:to>
    <xdr:sp>
      <xdr:nvSpPr>
        <xdr:cNvPr id="60" name="Line 69"/>
        <xdr:cNvSpPr>
          <a:spLocks/>
        </xdr:cNvSpPr>
      </xdr:nvSpPr>
      <xdr:spPr>
        <a:xfrm flipH="1" flipV="1">
          <a:off x="1800225" y="1924050"/>
          <a:ext cx="276225" cy="19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9525</xdr:rowOff>
    </xdr:from>
    <xdr:to>
      <xdr:col>3</xdr:col>
      <xdr:colOff>590550</xdr:colOff>
      <xdr:row>16</xdr:row>
      <xdr:rowOff>28575</xdr:rowOff>
    </xdr:to>
    <xdr:sp>
      <xdr:nvSpPr>
        <xdr:cNvPr id="61" name="Line 70"/>
        <xdr:cNvSpPr>
          <a:spLocks/>
        </xdr:cNvSpPr>
      </xdr:nvSpPr>
      <xdr:spPr>
        <a:xfrm flipH="1">
          <a:off x="2495550" y="2809875"/>
          <a:ext cx="24765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533400</xdr:colOff>
      <xdr:row>13</xdr:row>
      <xdr:rowOff>114300</xdr:rowOff>
    </xdr:to>
    <xdr:sp>
      <xdr:nvSpPr>
        <xdr:cNvPr id="62" name="Line 71"/>
        <xdr:cNvSpPr>
          <a:spLocks/>
        </xdr:cNvSpPr>
      </xdr:nvSpPr>
      <xdr:spPr>
        <a:xfrm flipH="1">
          <a:off x="962025" y="2457450"/>
          <a:ext cx="352425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20</xdr:row>
      <xdr:rowOff>47625</xdr:rowOff>
    </xdr:from>
    <xdr:to>
      <xdr:col>3</xdr:col>
      <xdr:colOff>161925</xdr:colOff>
      <xdr:row>21</xdr:row>
      <xdr:rowOff>47625</xdr:rowOff>
    </xdr:to>
    <xdr:sp>
      <xdr:nvSpPr>
        <xdr:cNvPr id="63" name="Line 72"/>
        <xdr:cNvSpPr>
          <a:spLocks/>
        </xdr:cNvSpPr>
      </xdr:nvSpPr>
      <xdr:spPr>
        <a:xfrm flipH="1">
          <a:off x="2133600" y="3705225"/>
          <a:ext cx="180975" cy="1714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152400</xdr:rowOff>
    </xdr:from>
    <xdr:to>
      <xdr:col>3</xdr:col>
      <xdr:colOff>238125</xdr:colOff>
      <xdr:row>13</xdr:row>
      <xdr:rowOff>133350</xdr:rowOff>
    </xdr:to>
    <xdr:sp>
      <xdr:nvSpPr>
        <xdr:cNvPr id="64" name="Line 61"/>
        <xdr:cNvSpPr>
          <a:spLocks/>
        </xdr:cNvSpPr>
      </xdr:nvSpPr>
      <xdr:spPr>
        <a:xfrm>
          <a:off x="2066925" y="2438400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13</xdr:row>
      <xdr:rowOff>85725</xdr:rowOff>
    </xdr:from>
    <xdr:to>
      <xdr:col>3</xdr:col>
      <xdr:colOff>76200</xdr:colOff>
      <xdr:row>14</xdr:row>
      <xdr:rowOff>76200</xdr:rowOff>
    </xdr:to>
    <xdr:sp>
      <xdr:nvSpPr>
        <xdr:cNvPr id="65" name="Line 62"/>
        <xdr:cNvSpPr>
          <a:spLocks/>
        </xdr:cNvSpPr>
      </xdr:nvSpPr>
      <xdr:spPr>
        <a:xfrm>
          <a:off x="1914525" y="2543175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152400</xdr:rowOff>
    </xdr:from>
    <xdr:to>
      <xdr:col>2</xdr:col>
      <xdr:colOff>600075</xdr:colOff>
      <xdr:row>13</xdr:row>
      <xdr:rowOff>76200</xdr:rowOff>
    </xdr:to>
    <xdr:sp>
      <xdr:nvSpPr>
        <xdr:cNvPr id="66" name="Line 63"/>
        <xdr:cNvSpPr>
          <a:spLocks/>
        </xdr:cNvSpPr>
      </xdr:nvSpPr>
      <xdr:spPr>
        <a:xfrm flipH="1">
          <a:off x="1924050" y="2438400"/>
          <a:ext cx="142875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13</xdr:row>
      <xdr:rowOff>133350</xdr:rowOff>
    </xdr:from>
    <xdr:to>
      <xdr:col>3</xdr:col>
      <xdr:colOff>228600</xdr:colOff>
      <xdr:row>14</xdr:row>
      <xdr:rowOff>76200</xdr:rowOff>
    </xdr:to>
    <xdr:sp>
      <xdr:nvSpPr>
        <xdr:cNvPr id="67" name="Line 70"/>
        <xdr:cNvSpPr>
          <a:spLocks/>
        </xdr:cNvSpPr>
      </xdr:nvSpPr>
      <xdr:spPr>
        <a:xfrm flipH="1">
          <a:off x="2209800" y="2590800"/>
          <a:ext cx="1714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142875</xdr:rowOff>
    </xdr:from>
    <xdr:to>
      <xdr:col>3</xdr:col>
      <xdr:colOff>0</xdr:colOff>
      <xdr:row>14</xdr:row>
      <xdr:rowOff>123825</xdr:rowOff>
    </xdr:to>
    <xdr:sp>
      <xdr:nvSpPr>
        <xdr:cNvPr id="68" name="Line 61"/>
        <xdr:cNvSpPr>
          <a:spLocks/>
        </xdr:cNvSpPr>
      </xdr:nvSpPr>
      <xdr:spPr>
        <a:xfrm>
          <a:off x="1828800" y="2600325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14</xdr:row>
      <xdr:rowOff>76200</xdr:rowOff>
    </xdr:from>
    <xdr:to>
      <xdr:col>2</xdr:col>
      <xdr:colOff>523875</xdr:colOff>
      <xdr:row>15</xdr:row>
      <xdr:rowOff>66675</xdr:rowOff>
    </xdr:to>
    <xdr:sp>
      <xdr:nvSpPr>
        <xdr:cNvPr id="69" name="Line 62"/>
        <xdr:cNvSpPr>
          <a:spLocks/>
        </xdr:cNvSpPr>
      </xdr:nvSpPr>
      <xdr:spPr>
        <a:xfrm>
          <a:off x="1676400" y="2705100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142875</xdr:rowOff>
    </xdr:from>
    <xdr:to>
      <xdr:col>2</xdr:col>
      <xdr:colOff>361950</xdr:colOff>
      <xdr:row>14</xdr:row>
      <xdr:rowOff>66675</xdr:rowOff>
    </xdr:to>
    <xdr:sp>
      <xdr:nvSpPr>
        <xdr:cNvPr id="70" name="Line 63"/>
        <xdr:cNvSpPr>
          <a:spLocks/>
        </xdr:cNvSpPr>
      </xdr:nvSpPr>
      <xdr:spPr>
        <a:xfrm flipH="1">
          <a:off x="1685925" y="2600325"/>
          <a:ext cx="142875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14</xdr:row>
      <xdr:rowOff>123825</xdr:rowOff>
    </xdr:from>
    <xdr:to>
      <xdr:col>2</xdr:col>
      <xdr:colOff>676275</xdr:colOff>
      <xdr:row>15</xdr:row>
      <xdr:rowOff>66675</xdr:rowOff>
    </xdr:to>
    <xdr:sp>
      <xdr:nvSpPr>
        <xdr:cNvPr id="71" name="Line 70"/>
        <xdr:cNvSpPr>
          <a:spLocks/>
        </xdr:cNvSpPr>
      </xdr:nvSpPr>
      <xdr:spPr>
        <a:xfrm flipH="1">
          <a:off x="1971675" y="2752725"/>
          <a:ext cx="1714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16</xdr:row>
      <xdr:rowOff>0</xdr:rowOff>
    </xdr:from>
    <xdr:to>
      <xdr:col>3</xdr:col>
      <xdr:colOff>38100</xdr:colOff>
      <xdr:row>16</xdr:row>
      <xdr:rowOff>152400</xdr:rowOff>
    </xdr:to>
    <xdr:sp>
      <xdr:nvSpPr>
        <xdr:cNvPr id="72" name="Line 61"/>
        <xdr:cNvSpPr>
          <a:spLocks/>
        </xdr:cNvSpPr>
      </xdr:nvSpPr>
      <xdr:spPr>
        <a:xfrm>
          <a:off x="1866900" y="2971800"/>
          <a:ext cx="323850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16</xdr:row>
      <xdr:rowOff>104775</xdr:rowOff>
    </xdr:from>
    <xdr:to>
      <xdr:col>2</xdr:col>
      <xdr:colOff>561975</xdr:colOff>
      <xdr:row>17</xdr:row>
      <xdr:rowOff>95250</xdr:rowOff>
    </xdr:to>
    <xdr:sp>
      <xdr:nvSpPr>
        <xdr:cNvPr id="73" name="Line 62"/>
        <xdr:cNvSpPr>
          <a:spLocks/>
        </xdr:cNvSpPr>
      </xdr:nvSpPr>
      <xdr:spPr>
        <a:xfrm>
          <a:off x="1714500" y="3076575"/>
          <a:ext cx="314325" cy="161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0</xdr:rowOff>
    </xdr:from>
    <xdr:to>
      <xdr:col>2</xdr:col>
      <xdr:colOff>400050</xdr:colOff>
      <xdr:row>16</xdr:row>
      <xdr:rowOff>95250</xdr:rowOff>
    </xdr:to>
    <xdr:sp>
      <xdr:nvSpPr>
        <xdr:cNvPr id="74" name="Line 63"/>
        <xdr:cNvSpPr>
          <a:spLocks/>
        </xdr:cNvSpPr>
      </xdr:nvSpPr>
      <xdr:spPr>
        <a:xfrm flipH="1">
          <a:off x="1724025" y="2971800"/>
          <a:ext cx="142875" cy="952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152400</xdr:rowOff>
    </xdr:from>
    <xdr:to>
      <xdr:col>3</xdr:col>
      <xdr:colOff>28575</xdr:colOff>
      <xdr:row>17</xdr:row>
      <xdr:rowOff>95250</xdr:rowOff>
    </xdr:to>
    <xdr:sp>
      <xdr:nvSpPr>
        <xdr:cNvPr id="75" name="Line 70"/>
        <xdr:cNvSpPr>
          <a:spLocks/>
        </xdr:cNvSpPr>
      </xdr:nvSpPr>
      <xdr:spPr>
        <a:xfrm flipH="1">
          <a:off x="2009775" y="3124200"/>
          <a:ext cx="171450" cy="114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85725</xdr:rowOff>
    </xdr:from>
    <xdr:to>
      <xdr:col>6</xdr:col>
      <xdr:colOff>9525</xdr:colOff>
      <xdr:row>17</xdr:row>
      <xdr:rowOff>142875</xdr:rowOff>
    </xdr:to>
    <xdr:sp>
      <xdr:nvSpPr>
        <xdr:cNvPr id="76" name="テキスト ボックス 226"/>
        <xdr:cNvSpPr txBox="1">
          <a:spLocks noChangeArrowheads="1"/>
        </xdr:cNvSpPr>
      </xdr:nvSpPr>
      <xdr:spPr>
        <a:xfrm flipH="1">
          <a:off x="4067175" y="305752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5</xdr:col>
      <xdr:colOff>352425</xdr:colOff>
      <xdr:row>17</xdr:row>
      <xdr:rowOff>57150</xdr:rowOff>
    </xdr:from>
    <xdr:to>
      <xdr:col>5</xdr:col>
      <xdr:colOff>504825</xdr:colOff>
      <xdr:row>18</xdr:row>
      <xdr:rowOff>114300</xdr:rowOff>
    </xdr:to>
    <xdr:sp>
      <xdr:nvSpPr>
        <xdr:cNvPr id="77" name="テキスト ボックス 227"/>
        <xdr:cNvSpPr txBox="1">
          <a:spLocks noChangeArrowheads="1"/>
        </xdr:cNvSpPr>
      </xdr:nvSpPr>
      <xdr:spPr>
        <a:xfrm flipH="1">
          <a:off x="3876675" y="32004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</xdr:col>
      <xdr:colOff>600075</xdr:colOff>
      <xdr:row>12</xdr:row>
      <xdr:rowOff>152400</xdr:rowOff>
    </xdr:from>
    <xdr:to>
      <xdr:col>3</xdr:col>
      <xdr:colOff>66675</xdr:colOff>
      <xdr:row>14</xdr:row>
      <xdr:rowOff>38100</xdr:rowOff>
    </xdr:to>
    <xdr:sp>
      <xdr:nvSpPr>
        <xdr:cNvPr id="78" name="テキスト ボックス 228"/>
        <xdr:cNvSpPr txBox="1">
          <a:spLocks noChangeArrowheads="1"/>
        </xdr:cNvSpPr>
      </xdr:nvSpPr>
      <xdr:spPr>
        <a:xfrm flipH="1">
          <a:off x="2066925" y="243840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2</xdr:col>
      <xdr:colOff>371475</xdr:colOff>
      <xdr:row>13</xdr:row>
      <xdr:rowOff>152400</xdr:rowOff>
    </xdr:from>
    <xdr:to>
      <xdr:col>2</xdr:col>
      <xdr:colOff>523875</xdr:colOff>
      <xdr:row>15</xdr:row>
      <xdr:rowOff>38100</xdr:rowOff>
    </xdr:to>
    <xdr:sp>
      <xdr:nvSpPr>
        <xdr:cNvPr id="79" name="テキスト ボックス 229"/>
        <xdr:cNvSpPr txBox="1">
          <a:spLocks noChangeArrowheads="1"/>
        </xdr:cNvSpPr>
      </xdr:nvSpPr>
      <xdr:spPr>
        <a:xfrm flipH="1">
          <a:off x="1838325" y="26098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8</xdr:row>
      <xdr:rowOff>95250</xdr:rowOff>
    </xdr:from>
    <xdr:to>
      <xdr:col>2</xdr:col>
      <xdr:colOff>552450</xdr:colOff>
      <xdr:row>9</xdr:row>
      <xdr:rowOff>152400</xdr:rowOff>
    </xdr:to>
    <xdr:sp>
      <xdr:nvSpPr>
        <xdr:cNvPr id="80" name="テキスト ボックス 230"/>
        <xdr:cNvSpPr txBox="1">
          <a:spLocks noChangeArrowheads="1"/>
        </xdr:cNvSpPr>
      </xdr:nvSpPr>
      <xdr:spPr>
        <a:xfrm flipH="1">
          <a:off x="1866900" y="1695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85725</xdr:rowOff>
    </xdr:from>
    <xdr:to>
      <xdr:col>8</xdr:col>
      <xdr:colOff>9525</xdr:colOff>
      <xdr:row>10</xdr:row>
      <xdr:rowOff>114300</xdr:rowOff>
    </xdr:to>
    <xdr:sp>
      <xdr:nvSpPr>
        <xdr:cNvPr id="81" name="Text Box 15"/>
        <xdr:cNvSpPr txBox="1">
          <a:spLocks noChangeArrowheads="1"/>
        </xdr:cNvSpPr>
      </xdr:nvSpPr>
      <xdr:spPr>
        <a:xfrm>
          <a:off x="4972050" y="1857375"/>
          <a:ext cx="619125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陸上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G</a:t>
          </a:r>
        </a:p>
      </xdr:txBody>
    </xdr:sp>
    <xdr:clientData/>
  </xdr:twoCellAnchor>
  <xdr:twoCellAnchor>
    <xdr:from>
      <xdr:col>6</xdr:col>
      <xdr:colOff>161925</xdr:colOff>
      <xdr:row>10</xdr:row>
      <xdr:rowOff>133350</xdr:rowOff>
    </xdr:from>
    <xdr:to>
      <xdr:col>7</xdr:col>
      <xdr:colOff>95250</xdr:colOff>
      <xdr:row>16</xdr:row>
      <xdr:rowOff>95250</xdr:rowOff>
    </xdr:to>
    <xdr:sp>
      <xdr:nvSpPr>
        <xdr:cNvPr id="82" name="Line 14"/>
        <xdr:cNvSpPr>
          <a:spLocks/>
        </xdr:cNvSpPr>
      </xdr:nvSpPr>
      <xdr:spPr>
        <a:xfrm flipH="1">
          <a:off x="4371975" y="2076450"/>
          <a:ext cx="619125" cy="990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14</xdr:row>
      <xdr:rowOff>104775</xdr:rowOff>
    </xdr:from>
    <xdr:to>
      <xdr:col>3</xdr:col>
      <xdr:colOff>447675</xdr:colOff>
      <xdr:row>15</xdr:row>
      <xdr:rowOff>161925</xdr:rowOff>
    </xdr:to>
    <xdr:sp>
      <xdr:nvSpPr>
        <xdr:cNvPr id="83" name="テキスト ボックス 94"/>
        <xdr:cNvSpPr txBox="1">
          <a:spLocks noChangeArrowheads="1"/>
        </xdr:cNvSpPr>
      </xdr:nvSpPr>
      <xdr:spPr>
        <a:xfrm flipH="1">
          <a:off x="2447925" y="27336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161925</xdr:rowOff>
    </xdr:from>
    <xdr:to>
      <xdr:col>2</xdr:col>
      <xdr:colOff>66675</xdr:colOff>
      <xdr:row>20</xdr:row>
      <xdr:rowOff>95250</xdr:rowOff>
    </xdr:to>
    <xdr:sp>
      <xdr:nvSpPr>
        <xdr:cNvPr id="84" name="Line 5"/>
        <xdr:cNvSpPr>
          <a:spLocks/>
        </xdr:cNvSpPr>
      </xdr:nvSpPr>
      <xdr:spPr>
        <a:xfrm flipH="1" flipV="1">
          <a:off x="1085850" y="3476625"/>
          <a:ext cx="447675" cy="276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18</xdr:row>
      <xdr:rowOff>28575</xdr:rowOff>
    </xdr:from>
    <xdr:to>
      <xdr:col>2</xdr:col>
      <xdr:colOff>314325</xdr:colOff>
      <xdr:row>19</xdr:row>
      <xdr:rowOff>85725</xdr:rowOff>
    </xdr:to>
    <xdr:sp>
      <xdr:nvSpPr>
        <xdr:cNvPr id="85" name="Line 7"/>
        <xdr:cNvSpPr>
          <a:spLocks/>
        </xdr:cNvSpPr>
      </xdr:nvSpPr>
      <xdr:spPr>
        <a:xfrm>
          <a:off x="1343025" y="3343275"/>
          <a:ext cx="438150" cy="228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133350</xdr:rowOff>
    </xdr:from>
    <xdr:to>
      <xdr:col>2</xdr:col>
      <xdr:colOff>85725</xdr:colOff>
      <xdr:row>19</xdr:row>
      <xdr:rowOff>114300</xdr:rowOff>
    </xdr:to>
    <xdr:sp>
      <xdr:nvSpPr>
        <xdr:cNvPr id="86" name="Line 8"/>
        <xdr:cNvSpPr>
          <a:spLocks/>
        </xdr:cNvSpPr>
      </xdr:nvSpPr>
      <xdr:spPr>
        <a:xfrm flipH="1">
          <a:off x="1295400" y="3448050"/>
          <a:ext cx="257175" cy="152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28575</xdr:rowOff>
    </xdr:from>
    <xdr:to>
      <xdr:col>1</xdr:col>
      <xdr:colOff>561975</xdr:colOff>
      <xdr:row>18</xdr:row>
      <xdr:rowOff>161925</xdr:rowOff>
    </xdr:to>
    <xdr:sp>
      <xdr:nvSpPr>
        <xdr:cNvPr id="87" name="Line 9"/>
        <xdr:cNvSpPr>
          <a:spLocks/>
        </xdr:cNvSpPr>
      </xdr:nvSpPr>
      <xdr:spPr>
        <a:xfrm flipH="1">
          <a:off x="1095375" y="3343275"/>
          <a:ext cx="247650" cy="1333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333375</xdr:colOff>
      <xdr:row>20</xdr:row>
      <xdr:rowOff>95250</xdr:rowOff>
    </xdr:to>
    <xdr:sp>
      <xdr:nvSpPr>
        <xdr:cNvPr id="88" name="Line 6"/>
        <xdr:cNvSpPr>
          <a:spLocks/>
        </xdr:cNvSpPr>
      </xdr:nvSpPr>
      <xdr:spPr>
        <a:xfrm flipH="1">
          <a:off x="1533525" y="3581400"/>
          <a:ext cx="266700" cy="1714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18</xdr:row>
      <xdr:rowOff>171450</xdr:rowOff>
    </xdr:from>
    <xdr:to>
      <xdr:col>2</xdr:col>
      <xdr:colOff>142875</xdr:colOff>
      <xdr:row>20</xdr:row>
      <xdr:rowOff>57150</xdr:rowOff>
    </xdr:to>
    <xdr:sp>
      <xdr:nvSpPr>
        <xdr:cNvPr id="89" name="テキスト ボックス 100"/>
        <xdr:cNvSpPr txBox="1">
          <a:spLocks noChangeArrowheads="1"/>
        </xdr:cNvSpPr>
      </xdr:nvSpPr>
      <xdr:spPr>
        <a:xfrm flipH="1">
          <a:off x="1457325" y="3486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1</xdr:col>
      <xdr:colOff>466725</xdr:colOff>
      <xdr:row>18</xdr:row>
      <xdr:rowOff>66675</xdr:rowOff>
    </xdr:from>
    <xdr:to>
      <xdr:col>1</xdr:col>
      <xdr:colOff>619125</xdr:colOff>
      <xdr:row>19</xdr:row>
      <xdr:rowOff>47625</xdr:rowOff>
    </xdr:to>
    <xdr:sp>
      <xdr:nvSpPr>
        <xdr:cNvPr id="90" name="テキスト ボックス 101"/>
        <xdr:cNvSpPr txBox="1">
          <a:spLocks noChangeArrowheads="1"/>
        </xdr:cNvSpPr>
      </xdr:nvSpPr>
      <xdr:spPr>
        <a:xfrm flipH="1">
          <a:off x="1247775" y="338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3</xdr:col>
      <xdr:colOff>66675</xdr:colOff>
      <xdr:row>24</xdr:row>
      <xdr:rowOff>38100</xdr:rowOff>
    </xdr:to>
    <xdr:sp>
      <xdr:nvSpPr>
        <xdr:cNvPr id="91" name="Text Box 15"/>
        <xdr:cNvSpPr txBox="1">
          <a:spLocks noChangeArrowheads="1"/>
        </xdr:cNvSpPr>
      </xdr:nvSpPr>
      <xdr:spPr>
        <a:xfrm>
          <a:off x="1400175" y="4181475"/>
          <a:ext cx="819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防災広場</a:t>
          </a:r>
        </a:p>
      </xdr:txBody>
    </xdr:sp>
    <xdr:clientData/>
  </xdr:twoCellAnchor>
  <xdr:twoCellAnchor>
    <xdr:from>
      <xdr:col>1</xdr:col>
      <xdr:colOff>619125</xdr:colOff>
      <xdr:row>20</xdr:row>
      <xdr:rowOff>114300</xdr:rowOff>
    </xdr:from>
    <xdr:to>
      <xdr:col>2</xdr:col>
      <xdr:colOff>66675</xdr:colOff>
      <xdr:row>23</xdr:row>
      <xdr:rowOff>9525</xdr:rowOff>
    </xdr:to>
    <xdr:sp>
      <xdr:nvSpPr>
        <xdr:cNvPr id="92" name="Line 14"/>
        <xdr:cNvSpPr>
          <a:spLocks/>
        </xdr:cNvSpPr>
      </xdr:nvSpPr>
      <xdr:spPr>
        <a:xfrm flipV="1">
          <a:off x="1400175" y="3771900"/>
          <a:ext cx="13335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31</xdr:row>
      <xdr:rowOff>161925</xdr:rowOff>
    </xdr:from>
    <xdr:to>
      <xdr:col>17</xdr:col>
      <xdr:colOff>19050</xdr:colOff>
      <xdr:row>39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05825"/>
          <a:ext cx="6429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52</xdr:row>
      <xdr:rowOff>76200</xdr:rowOff>
    </xdr:from>
    <xdr:to>
      <xdr:col>15</xdr:col>
      <xdr:colOff>628650</xdr:colOff>
      <xdr:row>57</xdr:row>
      <xdr:rowOff>95250</xdr:rowOff>
    </xdr:to>
    <xdr:sp>
      <xdr:nvSpPr>
        <xdr:cNvPr id="2" name="Line 32"/>
        <xdr:cNvSpPr>
          <a:spLocks/>
        </xdr:cNvSpPr>
      </xdr:nvSpPr>
      <xdr:spPr>
        <a:xfrm flipH="1">
          <a:off x="5429250" y="12353925"/>
          <a:ext cx="12096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57150</xdr:rowOff>
    </xdr:from>
    <xdr:to>
      <xdr:col>15</xdr:col>
      <xdr:colOff>323850</xdr:colOff>
      <xdr:row>57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5905500" y="118205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49</xdr:row>
      <xdr:rowOff>66675</xdr:rowOff>
    </xdr:from>
    <xdr:to>
      <xdr:col>14</xdr:col>
      <xdr:colOff>123825</xdr:colOff>
      <xdr:row>57</xdr:row>
      <xdr:rowOff>95250</xdr:rowOff>
    </xdr:to>
    <xdr:sp>
      <xdr:nvSpPr>
        <xdr:cNvPr id="4" name="Line 35"/>
        <xdr:cNvSpPr>
          <a:spLocks/>
        </xdr:cNvSpPr>
      </xdr:nvSpPr>
      <xdr:spPr>
        <a:xfrm flipH="1">
          <a:off x="5438775" y="11830050"/>
          <a:ext cx="4476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47625</xdr:rowOff>
    </xdr:from>
    <xdr:to>
      <xdr:col>15</xdr:col>
      <xdr:colOff>628650</xdr:colOff>
      <xdr:row>57</xdr:row>
      <xdr:rowOff>104775</xdr:rowOff>
    </xdr:to>
    <xdr:sp>
      <xdr:nvSpPr>
        <xdr:cNvPr id="5" name="AutoShape 38"/>
        <xdr:cNvSpPr>
          <a:spLocks/>
        </xdr:cNvSpPr>
      </xdr:nvSpPr>
      <xdr:spPr>
        <a:xfrm>
          <a:off x="5143500" y="11811000"/>
          <a:ext cx="1495425" cy="14287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95250</xdr:rowOff>
    </xdr:from>
    <xdr:to>
      <xdr:col>15</xdr:col>
      <xdr:colOff>314325</xdr:colOff>
      <xdr:row>57</xdr:row>
      <xdr:rowOff>85725</xdr:rowOff>
    </xdr:to>
    <xdr:sp>
      <xdr:nvSpPr>
        <xdr:cNvPr id="6" name="Line 39"/>
        <xdr:cNvSpPr>
          <a:spLocks/>
        </xdr:cNvSpPr>
      </xdr:nvSpPr>
      <xdr:spPr>
        <a:xfrm>
          <a:off x="5153025" y="1237297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15</xdr:col>
      <xdr:colOff>619125</xdr:colOff>
      <xdr:row>52</xdr:row>
      <xdr:rowOff>95250</xdr:rowOff>
    </xdr:to>
    <xdr:sp>
      <xdr:nvSpPr>
        <xdr:cNvPr id="7" name="Line 40"/>
        <xdr:cNvSpPr>
          <a:spLocks/>
        </xdr:cNvSpPr>
      </xdr:nvSpPr>
      <xdr:spPr>
        <a:xfrm flipV="1">
          <a:off x="5153025" y="1236345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64</xdr:row>
      <xdr:rowOff>85725</xdr:rowOff>
    </xdr:from>
    <xdr:to>
      <xdr:col>7</xdr:col>
      <xdr:colOff>628650</xdr:colOff>
      <xdr:row>69</xdr:row>
      <xdr:rowOff>95250</xdr:rowOff>
    </xdr:to>
    <xdr:sp>
      <xdr:nvSpPr>
        <xdr:cNvPr id="8" name="Line 41"/>
        <xdr:cNvSpPr>
          <a:spLocks/>
        </xdr:cNvSpPr>
      </xdr:nvSpPr>
      <xdr:spPr>
        <a:xfrm flipH="1">
          <a:off x="1847850" y="14420850"/>
          <a:ext cx="12096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61</xdr:row>
      <xdr:rowOff>57150</xdr:rowOff>
    </xdr:from>
    <xdr:to>
      <xdr:col>7</xdr:col>
      <xdr:colOff>323850</xdr:colOff>
      <xdr:row>69</xdr:row>
      <xdr:rowOff>114300</xdr:rowOff>
    </xdr:to>
    <xdr:sp>
      <xdr:nvSpPr>
        <xdr:cNvPr id="9" name="Line 42"/>
        <xdr:cNvSpPr>
          <a:spLocks/>
        </xdr:cNvSpPr>
      </xdr:nvSpPr>
      <xdr:spPr>
        <a:xfrm>
          <a:off x="2324100" y="13877925"/>
          <a:ext cx="428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61</xdr:row>
      <xdr:rowOff>66675</xdr:rowOff>
    </xdr:from>
    <xdr:to>
      <xdr:col>6</xdr:col>
      <xdr:colOff>123825</xdr:colOff>
      <xdr:row>69</xdr:row>
      <xdr:rowOff>95250</xdr:rowOff>
    </xdr:to>
    <xdr:sp>
      <xdr:nvSpPr>
        <xdr:cNvPr id="10" name="Line 43"/>
        <xdr:cNvSpPr>
          <a:spLocks/>
        </xdr:cNvSpPr>
      </xdr:nvSpPr>
      <xdr:spPr>
        <a:xfrm flipH="1">
          <a:off x="1876425" y="13887450"/>
          <a:ext cx="4286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61</xdr:row>
      <xdr:rowOff>47625</xdr:rowOff>
    </xdr:from>
    <xdr:to>
      <xdr:col>7</xdr:col>
      <xdr:colOff>628650</xdr:colOff>
      <xdr:row>69</xdr:row>
      <xdr:rowOff>104775</xdr:rowOff>
    </xdr:to>
    <xdr:sp>
      <xdr:nvSpPr>
        <xdr:cNvPr id="11" name="AutoShape 44"/>
        <xdr:cNvSpPr>
          <a:spLocks/>
        </xdr:cNvSpPr>
      </xdr:nvSpPr>
      <xdr:spPr>
        <a:xfrm>
          <a:off x="1562100" y="13868400"/>
          <a:ext cx="1495425" cy="144780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64</xdr:row>
      <xdr:rowOff>95250</xdr:rowOff>
    </xdr:from>
    <xdr:to>
      <xdr:col>7</xdr:col>
      <xdr:colOff>314325</xdr:colOff>
      <xdr:row>69</xdr:row>
      <xdr:rowOff>85725</xdr:rowOff>
    </xdr:to>
    <xdr:sp>
      <xdr:nvSpPr>
        <xdr:cNvPr id="12" name="Line 45"/>
        <xdr:cNvSpPr>
          <a:spLocks/>
        </xdr:cNvSpPr>
      </xdr:nvSpPr>
      <xdr:spPr>
        <a:xfrm>
          <a:off x="1571625" y="14430375"/>
          <a:ext cx="11715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64</xdr:row>
      <xdr:rowOff>76200</xdr:rowOff>
    </xdr:from>
    <xdr:to>
      <xdr:col>7</xdr:col>
      <xdr:colOff>628650</xdr:colOff>
      <xdr:row>64</xdr:row>
      <xdr:rowOff>95250</xdr:rowOff>
    </xdr:to>
    <xdr:sp>
      <xdr:nvSpPr>
        <xdr:cNvPr id="13" name="Line 46"/>
        <xdr:cNvSpPr>
          <a:spLocks/>
        </xdr:cNvSpPr>
      </xdr:nvSpPr>
      <xdr:spPr>
        <a:xfrm flipV="1">
          <a:off x="1571625" y="14411325"/>
          <a:ext cx="148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64</xdr:row>
      <xdr:rowOff>85725</xdr:rowOff>
    </xdr:from>
    <xdr:to>
      <xdr:col>15</xdr:col>
      <xdr:colOff>638175</xdr:colOff>
      <xdr:row>69</xdr:row>
      <xdr:rowOff>95250</xdr:rowOff>
    </xdr:to>
    <xdr:sp>
      <xdr:nvSpPr>
        <xdr:cNvPr id="14" name="Line 47"/>
        <xdr:cNvSpPr>
          <a:spLocks/>
        </xdr:cNvSpPr>
      </xdr:nvSpPr>
      <xdr:spPr>
        <a:xfrm flipH="1">
          <a:off x="5429250" y="14420850"/>
          <a:ext cx="1219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61</xdr:row>
      <xdr:rowOff>57150</xdr:rowOff>
    </xdr:from>
    <xdr:to>
      <xdr:col>15</xdr:col>
      <xdr:colOff>323850</xdr:colOff>
      <xdr:row>69</xdr:row>
      <xdr:rowOff>114300</xdr:rowOff>
    </xdr:to>
    <xdr:sp>
      <xdr:nvSpPr>
        <xdr:cNvPr id="15" name="Line 48"/>
        <xdr:cNvSpPr>
          <a:spLocks/>
        </xdr:cNvSpPr>
      </xdr:nvSpPr>
      <xdr:spPr>
        <a:xfrm>
          <a:off x="5905500" y="13877925"/>
          <a:ext cx="428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61</xdr:row>
      <xdr:rowOff>66675</xdr:rowOff>
    </xdr:from>
    <xdr:to>
      <xdr:col>14</xdr:col>
      <xdr:colOff>123825</xdr:colOff>
      <xdr:row>69</xdr:row>
      <xdr:rowOff>95250</xdr:rowOff>
    </xdr:to>
    <xdr:sp>
      <xdr:nvSpPr>
        <xdr:cNvPr id="16" name="Line 49"/>
        <xdr:cNvSpPr>
          <a:spLocks/>
        </xdr:cNvSpPr>
      </xdr:nvSpPr>
      <xdr:spPr>
        <a:xfrm flipH="1">
          <a:off x="5438775" y="13887450"/>
          <a:ext cx="4476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61</xdr:row>
      <xdr:rowOff>47625</xdr:rowOff>
    </xdr:from>
    <xdr:to>
      <xdr:col>15</xdr:col>
      <xdr:colOff>628650</xdr:colOff>
      <xdr:row>69</xdr:row>
      <xdr:rowOff>104775</xdr:rowOff>
    </xdr:to>
    <xdr:sp>
      <xdr:nvSpPr>
        <xdr:cNvPr id="17" name="AutoShape 50"/>
        <xdr:cNvSpPr>
          <a:spLocks/>
        </xdr:cNvSpPr>
      </xdr:nvSpPr>
      <xdr:spPr>
        <a:xfrm>
          <a:off x="5143500" y="13868400"/>
          <a:ext cx="1495425" cy="144780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64</xdr:row>
      <xdr:rowOff>95250</xdr:rowOff>
    </xdr:from>
    <xdr:to>
      <xdr:col>15</xdr:col>
      <xdr:colOff>314325</xdr:colOff>
      <xdr:row>69</xdr:row>
      <xdr:rowOff>85725</xdr:rowOff>
    </xdr:to>
    <xdr:sp>
      <xdr:nvSpPr>
        <xdr:cNvPr id="18" name="Line 51"/>
        <xdr:cNvSpPr>
          <a:spLocks/>
        </xdr:cNvSpPr>
      </xdr:nvSpPr>
      <xdr:spPr>
        <a:xfrm>
          <a:off x="5153025" y="14430375"/>
          <a:ext cx="11715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64</xdr:row>
      <xdr:rowOff>85725</xdr:rowOff>
    </xdr:from>
    <xdr:to>
      <xdr:col>15</xdr:col>
      <xdr:colOff>600075</xdr:colOff>
      <xdr:row>64</xdr:row>
      <xdr:rowOff>95250</xdr:rowOff>
    </xdr:to>
    <xdr:sp>
      <xdr:nvSpPr>
        <xdr:cNvPr id="19" name="Line 52"/>
        <xdr:cNvSpPr>
          <a:spLocks/>
        </xdr:cNvSpPr>
      </xdr:nvSpPr>
      <xdr:spPr>
        <a:xfrm flipV="1">
          <a:off x="5153025" y="14420850"/>
          <a:ext cx="1457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76</xdr:row>
      <xdr:rowOff>95250</xdr:rowOff>
    </xdr:from>
    <xdr:to>
      <xdr:col>7</xdr:col>
      <xdr:colOff>619125</xdr:colOff>
      <xdr:row>81</xdr:row>
      <xdr:rowOff>95250</xdr:rowOff>
    </xdr:to>
    <xdr:sp>
      <xdr:nvSpPr>
        <xdr:cNvPr id="20" name="Line 53"/>
        <xdr:cNvSpPr>
          <a:spLocks/>
        </xdr:cNvSpPr>
      </xdr:nvSpPr>
      <xdr:spPr>
        <a:xfrm flipH="1">
          <a:off x="1847850" y="16506825"/>
          <a:ext cx="1200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73</xdr:row>
      <xdr:rowOff>57150</xdr:rowOff>
    </xdr:from>
    <xdr:to>
      <xdr:col>7</xdr:col>
      <xdr:colOff>323850</xdr:colOff>
      <xdr:row>81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2324100" y="15954375"/>
          <a:ext cx="428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73</xdr:row>
      <xdr:rowOff>66675</xdr:rowOff>
    </xdr:from>
    <xdr:to>
      <xdr:col>6</xdr:col>
      <xdr:colOff>123825</xdr:colOff>
      <xdr:row>81</xdr:row>
      <xdr:rowOff>95250</xdr:rowOff>
    </xdr:to>
    <xdr:sp>
      <xdr:nvSpPr>
        <xdr:cNvPr id="22" name="Line 55"/>
        <xdr:cNvSpPr>
          <a:spLocks/>
        </xdr:cNvSpPr>
      </xdr:nvSpPr>
      <xdr:spPr>
        <a:xfrm flipH="1">
          <a:off x="1847850" y="15963900"/>
          <a:ext cx="4572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73</xdr:row>
      <xdr:rowOff>47625</xdr:rowOff>
    </xdr:from>
    <xdr:to>
      <xdr:col>7</xdr:col>
      <xdr:colOff>628650</xdr:colOff>
      <xdr:row>81</xdr:row>
      <xdr:rowOff>104775</xdr:rowOff>
    </xdr:to>
    <xdr:sp>
      <xdr:nvSpPr>
        <xdr:cNvPr id="23" name="AutoShape 56"/>
        <xdr:cNvSpPr>
          <a:spLocks/>
        </xdr:cNvSpPr>
      </xdr:nvSpPr>
      <xdr:spPr>
        <a:xfrm>
          <a:off x="1562100" y="15944850"/>
          <a:ext cx="1495425" cy="144780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76</xdr:row>
      <xdr:rowOff>95250</xdr:rowOff>
    </xdr:from>
    <xdr:to>
      <xdr:col>7</xdr:col>
      <xdr:colOff>314325</xdr:colOff>
      <xdr:row>81</xdr:row>
      <xdr:rowOff>85725</xdr:rowOff>
    </xdr:to>
    <xdr:sp>
      <xdr:nvSpPr>
        <xdr:cNvPr id="24" name="Line 57"/>
        <xdr:cNvSpPr>
          <a:spLocks/>
        </xdr:cNvSpPr>
      </xdr:nvSpPr>
      <xdr:spPr>
        <a:xfrm>
          <a:off x="1571625" y="16506825"/>
          <a:ext cx="11715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76</xdr:row>
      <xdr:rowOff>85725</xdr:rowOff>
    </xdr:from>
    <xdr:to>
      <xdr:col>7</xdr:col>
      <xdr:colOff>628650</xdr:colOff>
      <xdr:row>76</xdr:row>
      <xdr:rowOff>95250</xdr:rowOff>
    </xdr:to>
    <xdr:sp>
      <xdr:nvSpPr>
        <xdr:cNvPr id="25" name="Line 58"/>
        <xdr:cNvSpPr>
          <a:spLocks/>
        </xdr:cNvSpPr>
      </xdr:nvSpPr>
      <xdr:spPr>
        <a:xfrm flipV="1">
          <a:off x="1571625" y="16497300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52</xdr:row>
      <xdr:rowOff>104775</xdr:rowOff>
    </xdr:from>
    <xdr:to>
      <xdr:col>7</xdr:col>
      <xdr:colOff>619125</xdr:colOff>
      <xdr:row>57</xdr:row>
      <xdr:rowOff>95250</xdr:rowOff>
    </xdr:to>
    <xdr:sp>
      <xdr:nvSpPr>
        <xdr:cNvPr id="26" name="Line 59"/>
        <xdr:cNvSpPr>
          <a:spLocks/>
        </xdr:cNvSpPr>
      </xdr:nvSpPr>
      <xdr:spPr>
        <a:xfrm flipH="1">
          <a:off x="1847850" y="12382500"/>
          <a:ext cx="12001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49</xdr:row>
      <xdr:rowOff>57150</xdr:rowOff>
    </xdr:from>
    <xdr:to>
      <xdr:col>7</xdr:col>
      <xdr:colOff>323850</xdr:colOff>
      <xdr:row>57</xdr:row>
      <xdr:rowOff>114300</xdr:rowOff>
    </xdr:to>
    <xdr:sp>
      <xdr:nvSpPr>
        <xdr:cNvPr id="27" name="Line 60"/>
        <xdr:cNvSpPr>
          <a:spLocks/>
        </xdr:cNvSpPr>
      </xdr:nvSpPr>
      <xdr:spPr>
        <a:xfrm>
          <a:off x="2324100" y="118205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49</xdr:row>
      <xdr:rowOff>66675</xdr:rowOff>
    </xdr:from>
    <xdr:to>
      <xdr:col>6</xdr:col>
      <xdr:colOff>123825</xdr:colOff>
      <xdr:row>57</xdr:row>
      <xdr:rowOff>114300</xdr:rowOff>
    </xdr:to>
    <xdr:sp>
      <xdr:nvSpPr>
        <xdr:cNvPr id="28" name="Line 61"/>
        <xdr:cNvSpPr>
          <a:spLocks/>
        </xdr:cNvSpPr>
      </xdr:nvSpPr>
      <xdr:spPr>
        <a:xfrm flipH="1">
          <a:off x="1857375" y="11830050"/>
          <a:ext cx="4476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47625</xdr:rowOff>
    </xdr:from>
    <xdr:to>
      <xdr:col>7</xdr:col>
      <xdr:colOff>628650</xdr:colOff>
      <xdr:row>57</xdr:row>
      <xdr:rowOff>104775</xdr:rowOff>
    </xdr:to>
    <xdr:sp>
      <xdr:nvSpPr>
        <xdr:cNvPr id="29" name="AutoShape 62"/>
        <xdr:cNvSpPr>
          <a:spLocks/>
        </xdr:cNvSpPr>
      </xdr:nvSpPr>
      <xdr:spPr>
        <a:xfrm>
          <a:off x="1562100" y="11811000"/>
          <a:ext cx="1495425" cy="14287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52</xdr:row>
      <xdr:rowOff>95250</xdr:rowOff>
    </xdr:from>
    <xdr:to>
      <xdr:col>7</xdr:col>
      <xdr:colOff>314325</xdr:colOff>
      <xdr:row>57</xdr:row>
      <xdr:rowOff>85725</xdr:rowOff>
    </xdr:to>
    <xdr:sp>
      <xdr:nvSpPr>
        <xdr:cNvPr id="30" name="Line 63"/>
        <xdr:cNvSpPr>
          <a:spLocks/>
        </xdr:cNvSpPr>
      </xdr:nvSpPr>
      <xdr:spPr>
        <a:xfrm>
          <a:off x="1571625" y="1237297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52</xdr:row>
      <xdr:rowOff>85725</xdr:rowOff>
    </xdr:from>
    <xdr:to>
      <xdr:col>7</xdr:col>
      <xdr:colOff>619125</xdr:colOff>
      <xdr:row>52</xdr:row>
      <xdr:rowOff>95250</xdr:rowOff>
    </xdr:to>
    <xdr:sp>
      <xdr:nvSpPr>
        <xdr:cNvPr id="31" name="Line 64"/>
        <xdr:cNvSpPr>
          <a:spLocks/>
        </xdr:cNvSpPr>
      </xdr:nvSpPr>
      <xdr:spPr>
        <a:xfrm flipV="1">
          <a:off x="1571625" y="1236345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161925</xdr:colOff>
      <xdr:row>55</xdr:row>
      <xdr:rowOff>0</xdr:rowOff>
    </xdr:from>
    <xdr:ext cx="200025" cy="190500"/>
    <xdr:sp>
      <xdr:nvSpPr>
        <xdr:cNvPr id="32" name="Text Box 88"/>
        <xdr:cNvSpPr txBox="1">
          <a:spLocks noChangeArrowheads="1"/>
        </xdr:cNvSpPr>
      </xdr:nvSpPr>
      <xdr:spPr>
        <a:xfrm>
          <a:off x="1447800" y="127920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oneCellAnchor>
  <xdr:oneCellAnchor>
    <xdr:from>
      <xdr:col>7</xdr:col>
      <xdr:colOff>285750</xdr:colOff>
      <xdr:row>49</xdr:row>
      <xdr:rowOff>104775</xdr:rowOff>
    </xdr:from>
    <xdr:ext cx="123825" cy="190500"/>
    <xdr:sp>
      <xdr:nvSpPr>
        <xdr:cNvPr id="33" name="Text Box 89"/>
        <xdr:cNvSpPr txBox="1">
          <a:spLocks noChangeArrowheads="1"/>
        </xdr:cNvSpPr>
      </xdr:nvSpPr>
      <xdr:spPr>
        <a:xfrm>
          <a:off x="2714625" y="118681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7</xdr:col>
      <xdr:colOff>561975</xdr:colOff>
      <xdr:row>54</xdr:row>
      <xdr:rowOff>95250</xdr:rowOff>
    </xdr:from>
    <xdr:ext cx="123825" cy="190500"/>
    <xdr:sp>
      <xdr:nvSpPr>
        <xdr:cNvPr id="34" name="Text Box 90"/>
        <xdr:cNvSpPr txBox="1">
          <a:spLocks noChangeArrowheads="1"/>
        </xdr:cNvSpPr>
      </xdr:nvSpPr>
      <xdr:spPr>
        <a:xfrm>
          <a:off x="2990850" y="127158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oneCellAnchor>
    <xdr:from>
      <xdr:col>6</xdr:col>
      <xdr:colOff>9525</xdr:colOff>
      <xdr:row>57</xdr:row>
      <xdr:rowOff>133350</xdr:rowOff>
    </xdr:from>
    <xdr:ext cx="123825" cy="190500"/>
    <xdr:sp>
      <xdr:nvSpPr>
        <xdr:cNvPr id="35" name="Text Box 91"/>
        <xdr:cNvSpPr txBox="1">
          <a:spLocks noChangeArrowheads="1"/>
        </xdr:cNvSpPr>
      </xdr:nvSpPr>
      <xdr:spPr>
        <a:xfrm>
          <a:off x="2190750" y="1326832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oneCellAnchor>
    <xdr:from>
      <xdr:col>7</xdr:col>
      <xdr:colOff>238125</xdr:colOff>
      <xdr:row>51</xdr:row>
      <xdr:rowOff>161925</xdr:rowOff>
    </xdr:from>
    <xdr:ext cx="123825" cy="190500"/>
    <xdr:sp>
      <xdr:nvSpPr>
        <xdr:cNvPr id="36" name="Text Box 92"/>
        <xdr:cNvSpPr txBox="1">
          <a:spLocks noChangeArrowheads="1"/>
        </xdr:cNvSpPr>
      </xdr:nvSpPr>
      <xdr:spPr>
        <a:xfrm>
          <a:off x="2667000" y="1226820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oneCellAnchor>
    <xdr:from>
      <xdr:col>7</xdr:col>
      <xdr:colOff>323850</xdr:colOff>
      <xdr:row>61</xdr:row>
      <xdr:rowOff>142875</xdr:rowOff>
    </xdr:from>
    <xdr:ext cx="200025" cy="190500"/>
    <xdr:sp>
      <xdr:nvSpPr>
        <xdr:cNvPr id="37" name="Text Box 93"/>
        <xdr:cNvSpPr txBox="1">
          <a:spLocks noChangeArrowheads="1"/>
        </xdr:cNvSpPr>
      </xdr:nvSpPr>
      <xdr:spPr>
        <a:xfrm>
          <a:off x="2752725" y="13963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</a:p>
      </xdr:txBody>
    </xdr:sp>
    <xdr:clientData/>
  </xdr:oneCellAnchor>
  <xdr:oneCellAnchor>
    <xdr:from>
      <xdr:col>7</xdr:col>
      <xdr:colOff>190500</xdr:colOff>
      <xdr:row>55</xdr:row>
      <xdr:rowOff>19050</xdr:rowOff>
    </xdr:from>
    <xdr:ext cx="123825" cy="190500"/>
    <xdr:sp>
      <xdr:nvSpPr>
        <xdr:cNvPr id="38" name="Text Box 94"/>
        <xdr:cNvSpPr txBox="1">
          <a:spLocks noChangeArrowheads="1"/>
        </xdr:cNvSpPr>
      </xdr:nvSpPr>
      <xdr:spPr>
        <a:xfrm>
          <a:off x="2619375" y="1281112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5</xdr:col>
      <xdr:colOff>542925</xdr:colOff>
      <xdr:row>55</xdr:row>
      <xdr:rowOff>161925</xdr:rowOff>
    </xdr:from>
    <xdr:ext cx="123825" cy="190500"/>
    <xdr:sp>
      <xdr:nvSpPr>
        <xdr:cNvPr id="39" name="Text Box 95"/>
        <xdr:cNvSpPr txBox="1">
          <a:spLocks noChangeArrowheads="1"/>
        </xdr:cNvSpPr>
      </xdr:nvSpPr>
      <xdr:spPr>
        <a:xfrm>
          <a:off x="2076450" y="1295400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oneCellAnchor>
  <xdr:oneCellAnchor>
    <xdr:from>
      <xdr:col>5</xdr:col>
      <xdr:colOff>571500</xdr:colOff>
      <xdr:row>50</xdr:row>
      <xdr:rowOff>133350</xdr:rowOff>
    </xdr:from>
    <xdr:ext cx="123825" cy="190500"/>
    <xdr:sp>
      <xdr:nvSpPr>
        <xdr:cNvPr id="40" name="Text Box 96"/>
        <xdr:cNvSpPr txBox="1">
          <a:spLocks noChangeArrowheads="1"/>
        </xdr:cNvSpPr>
      </xdr:nvSpPr>
      <xdr:spPr>
        <a:xfrm>
          <a:off x="2105025" y="120681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oneCellAnchor>
  <xdr:oneCellAnchor>
    <xdr:from>
      <xdr:col>5</xdr:col>
      <xdr:colOff>209550</xdr:colOff>
      <xdr:row>53</xdr:row>
      <xdr:rowOff>28575</xdr:rowOff>
    </xdr:from>
    <xdr:ext cx="123825" cy="190500"/>
    <xdr:sp>
      <xdr:nvSpPr>
        <xdr:cNvPr id="41" name="Text Box 97"/>
        <xdr:cNvSpPr txBox="1">
          <a:spLocks noChangeArrowheads="1"/>
        </xdr:cNvSpPr>
      </xdr:nvSpPr>
      <xdr:spPr>
        <a:xfrm>
          <a:off x="1743075" y="124777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oneCellAnchor>
  <xdr:oneCellAnchor>
    <xdr:from>
      <xdr:col>15</xdr:col>
      <xdr:colOff>247650</xdr:colOff>
      <xdr:row>49</xdr:row>
      <xdr:rowOff>85725</xdr:rowOff>
    </xdr:from>
    <xdr:ext cx="200025" cy="190500"/>
    <xdr:sp>
      <xdr:nvSpPr>
        <xdr:cNvPr id="42" name="Text Box 98"/>
        <xdr:cNvSpPr txBox="1">
          <a:spLocks noChangeArrowheads="1"/>
        </xdr:cNvSpPr>
      </xdr:nvSpPr>
      <xdr:spPr>
        <a:xfrm>
          <a:off x="6257925" y="118491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oneCellAnchor>
  <xdr:oneCellAnchor>
    <xdr:from>
      <xdr:col>13</xdr:col>
      <xdr:colOff>504825</xdr:colOff>
      <xdr:row>50</xdr:row>
      <xdr:rowOff>161925</xdr:rowOff>
    </xdr:from>
    <xdr:ext cx="200025" cy="190500"/>
    <xdr:sp>
      <xdr:nvSpPr>
        <xdr:cNvPr id="43" name="Text Box 99"/>
        <xdr:cNvSpPr txBox="1">
          <a:spLocks noChangeArrowheads="1"/>
        </xdr:cNvSpPr>
      </xdr:nvSpPr>
      <xdr:spPr>
        <a:xfrm>
          <a:off x="5619750" y="120967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</a:t>
          </a:r>
        </a:p>
      </xdr:txBody>
    </xdr:sp>
    <xdr:clientData/>
  </xdr:oneCellAnchor>
  <xdr:oneCellAnchor>
    <xdr:from>
      <xdr:col>13</xdr:col>
      <xdr:colOff>152400</xdr:colOff>
      <xdr:row>49</xdr:row>
      <xdr:rowOff>133350</xdr:rowOff>
    </xdr:from>
    <xdr:ext cx="200025" cy="190500"/>
    <xdr:sp>
      <xdr:nvSpPr>
        <xdr:cNvPr id="44" name="Text Box 100"/>
        <xdr:cNvSpPr txBox="1">
          <a:spLocks noChangeArrowheads="1"/>
        </xdr:cNvSpPr>
      </xdr:nvSpPr>
      <xdr:spPr>
        <a:xfrm>
          <a:off x="5267325" y="118967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</a:p>
      </xdr:txBody>
    </xdr:sp>
    <xdr:clientData/>
  </xdr:oneCellAnchor>
  <xdr:oneCellAnchor>
    <xdr:from>
      <xdr:col>15</xdr:col>
      <xdr:colOff>152400</xdr:colOff>
      <xdr:row>51</xdr:row>
      <xdr:rowOff>161925</xdr:rowOff>
    </xdr:from>
    <xdr:ext cx="200025" cy="190500"/>
    <xdr:sp>
      <xdr:nvSpPr>
        <xdr:cNvPr id="45" name="Text Box 101"/>
        <xdr:cNvSpPr txBox="1">
          <a:spLocks noChangeArrowheads="1"/>
        </xdr:cNvSpPr>
      </xdr:nvSpPr>
      <xdr:spPr>
        <a:xfrm>
          <a:off x="6162675" y="122682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</a:t>
          </a:r>
        </a:p>
      </xdr:txBody>
    </xdr:sp>
    <xdr:clientData/>
  </xdr:oneCellAnchor>
  <xdr:oneCellAnchor>
    <xdr:from>
      <xdr:col>13</xdr:col>
      <xdr:colOff>209550</xdr:colOff>
      <xdr:row>53</xdr:row>
      <xdr:rowOff>19050</xdr:rowOff>
    </xdr:from>
    <xdr:ext cx="200025" cy="190500"/>
    <xdr:sp>
      <xdr:nvSpPr>
        <xdr:cNvPr id="46" name="Text Box 102"/>
        <xdr:cNvSpPr txBox="1">
          <a:spLocks noChangeArrowheads="1"/>
        </xdr:cNvSpPr>
      </xdr:nvSpPr>
      <xdr:spPr>
        <a:xfrm>
          <a:off x="5324475" y="124682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</a:p>
      </xdr:txBody>
    </xdr:sp>
    <xdr:clientData/>
  </xdr:oneCellAnchor>
  <xdr:oneCellAnchor>
    <xdr:from>
      <xdr:col>12</xdr:col>
      <xdr:colOff>161925</xdr:colOff>
      <xdr:row>54</xdr:row>
      <xdr:rowOff>142875</xdr:rowOff>
    </xdr:from>
    <xdr:ext cx="200025" cy="190500"/>
    <xdr:sp>
      <xdr:nvSpPr>
        <xdr:cNvPr id="47" name="Text Box 103"/>
        <xdr:cNvSpPr txBox="1">
          <a:spLocks noChangeArrowheads="1"/>
        </xdr:cNvSpPr>
      </xdr:nvSpPr>
      <xdr:spPr>
        <a:xfrm>
          <a:off x="5029200" y="12763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oneCellAnchor>
  <xdr:oneCellAnchor>
    <xdr:from>
      <xdr:col>14</xdr:col>
      <xdr:colOff>19050</xdr:colOff>
      <xdr:row>57</xdr:row>
      <xdr:rowOff>123825</xdr:rowOff>
    </xdr:from>
    <xdr:ext cx="200025" cy="190500"/>
    <xdr:sp>
      <xdr:nvSpPr>
        <xdr:cNvPr id="48" name="Text Box 104"/>
        <xdr:cNvSpPr txBox="1">
          <a:spLocks noChangeArrowheads="1"/>
        </xdr:cNvSpPr>
      </xdr:nvSpPr>
      <xdr:spPr>
        <a:xfrm>
          <a:off x="5781675" y="132588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</a:t>
          </a:r>
        </a:p>
      </xdr:txBody>
    </xdr:sp>
    <xdr:clientData/>
  </xdr:oneCellAnchor>
  <xdr:oneCellAnchor>
    <xdr:from>
      <xdr:col>13</xdr:col>
      <xdr:colOff>485775</xdr:colOff>
      <xdr:row>55</xdr:row>
      <xdr:rowOff>142875</xdr:rowOff>
    </xdr:from>
    <xdr:ext cx="200025" cy="190500"/>
    <xdr:sp>
      <xdr:nvSpPr>
        <xdr:cNvPr id="49" name="Text Box 105"/>
        <xdr:cNvSpPr txBox="1">
          <a:spLocks noChangeArrowheads="1"/>
        </xdr:cNvSpPr>
      </xdr:nvSpPr>
      <xdr:spPr>
        <a:xfrm>
          <a:off x="5600700" y="12934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xdr:txBody>
    </xdr:sp>
    <xdr:clientData/>
  </xdr:oneCellAnchor>
  <xdr:oneCellAnchor>
    <xdr:from>
      <xdr:col>15</xdr:col>
      <xdr:colOff>123825</xdr:colOff>
      <xdr:row>55</xdr:row>
      <xdr:rowOff>47625</xdr:rowOff>
    </xdr:from>
    <xdr:ext cx="200025" cy="190500"/>
    <xdr:sp>
      <xdr:nvSpPr>
        <xdr:cNvPr id="50" name="Text Box 106"/>
        <xdr:cNvSpPr txBox="1">
          <a:spLocks noChangeArrowheads="1"/>
        </xdr:cNvSpPr>
      </xdr:nvSpPr>
      <xdr:spPr>
        <a:xfrm>
          <a:off x="6134100" y="128397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oneCellAnchor>
  <xdr:oneCellAnchor>
    <xdr:from>
      <xdr:col>15</xdr:col>
      <xdr:colOff>533400</xdr:colOff>
      <xdr:row>54</xdr:row>
      <xdr:rowOff>95250</xdr:rowOff>
    </xdr:from>
    <xdr:ext cx="200025" cy="190500"/>
    <xdr:sp>
      <xdr:nvSpPr>
        <xdr:cNvPr id="51" name="Text Box 107"/>
        <xdr:cNvSpPr txBox="1">
          <a:spLocks noChangeArrowheads="1"/>
        </xdr:cNvSpPr>
      </xdr:nvSpPr>
      <xdr:spPr>
        <a:xfrm>
          <a:off x="6543675" y="127158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</a:t>
          </a:r>
        </a:p>
      </xdr:txBody>
    </xdr:sp>
    <xdr:clientData/>
  </xdr:oneCellAnchor>
  <xdr:oneCellAnchor>
    <xdr:from>
      <xdr:col>5</xdr:col>
      <xdr:colOff>257175</xdr:colOff>
      <xdr:row>49</xdr:row>
      <xdr:rowOff>104775</xdr:rowOff>
    </xdr:from>
    <xdr:ext cx="123825" cy="190500"/>
    <xdr:sp>
      <xdr:nvSpPr>
        <xdr:cNvPr id="52" name="Text Box 108"/>
        <xdr:cNvSpPr txBox="1">
          <a:spLocks noChangeArrowheads="1"/>
        </xdr:cNvSpPr>
      </xdr:nvSpPr>
      <xdr:spPr>
        <a:xfrm>
          <a:off x="1790700" y="118681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oneCellAnchor>
  <xdr:oneCellAnchor>
    <xdr:from>
      <xdr:col>5</xdr:col>
      <xdr:colOff>571500</xdr:colOff>
      <xdr:row>62</xdr:row>
      <xdr:rowOff>133350</xdr:rowOff>
    </xdr:from>
    <xdr:ext cx="200025" cy="190500"/>
    <xdr:sp>
      <xdr:nvSpPr>
        <xdr:cNvPr id="53" name="Text Box 109"/>
        <xdr:cNvSpPr txBox="1">
          <a:spLocks noChangeArrowheads="1"/>
        </xdr:cNvSpPr>
      </xdr:nvSpPr>
      <xdr:spPr>
        <a:xfrm>
          <a:off x="2105025" y="14125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xdr:txBody>
    </xdr:sp>
    <xdr:clientData/>
  </xdr:oneCellAnchor>
  <xdr:oneCellAnchor>
    <xdr:from>
      <xdr:col>7</xdr:col>
      <xdr:colOff>200025</xdr:colOff>
      <xdr:row>64</xdr:row>
      <xdr:rowOff>9525</xdr:rowOff>
    </xdr:from>
    <xdr:ext cx="200025" cy="190500"/>
    <xdr:sp>
      <xdr:nvSpPr>
        <xdr:cNvPr id="54" name="Text Box 110"/>
        <xdr:cNvSpPr txBox="1">
          <a:spLocks noChangeArrowheads="1"/>
        </xdr:cNvSpPr>
      </xdr:nvSpPr>
      <xdr:spPr>
        <a:xfrm>
          <a:off x="2628900" y="14344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</a:t>
          </a:r>
        </a:p>
      </xdr:txBody>
    </xdr:sp>
    <xdr:clientData/>
  </xdr:oneCellAnchor>
  <xdr:oneCellAnchor>
    <xdr:from>
      <xdr:col>7</xdr:col>
      <xdr:colOff>552450</xdr:colOff>
      <xdr:row>66</xdr:row>
      <xdr:rowOff>142875</xdr:rowOff>
    </xdr:from>
    <xdr:ext cx="200025" cy="190500"/>
    <xdr:sp>
      <xdr:nvSpPr>
        <xdr:cNvPr id="55" name="Text Box 111"/>
        <xdr:cNvSpPr txBox="1">
          <a:spLocks noChangeArrowheads="1"/>
        </xdr:cNvSpPr>
      </xdr:nvSpPr>
      <xdr:spPr>
        <a:xfrm>
          <a:off x="2981325" y="148304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</a:p>
      </xdr:txBody>
    </xdr:sp>
    <xdr:clientData/>
  </xdr:oneCellAnchor>
  <xdr:oneCellAnchor>
    <xdr:from>
      <xdr:col>7</xdr:col>
      <xdr:colOff>123825</xdr:colOff>
      <xdr:row>67</xdr:row>
      <xdr:rowOff>19050</xdr:rowOff>
    </xdr:from>
    <xdr:ext cx="200025" cy="190500"/>
    <xdr:sp>
      <xdr:nvSpPr>
        <xdr:cNvPr id="56" name="Text Box 112"/>
        <xdr:cNvSpPr txBox="1">
          <a:spLocks noChangeArrowheads="1"/>
        </xdr:cNvSpPr>
      </xdr:nvSpPr>
      <xdr:spPr>
        <a:xfrm>
          <a:off x="2552700" y="14887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</a:p>
      </xdr:txBody>
    </xdr:sp>
    <xdr:clientData/>
  </xdr:oneCellAnchor>
  <xdr:oneCellAnchor>
    <xdr:from>
      <xdr:col>6</xdr:col>
      <xdr:colOff>47625</xdr:colOff>
      <xdr:row>69</xdr:row>
      <xdr:rowOff>142875</xdr:rowOff>
    </xdr:from>
    <xdr:ext cx="200025" cy="190500"/>
    <xdr:sp>
      <xdr:nvSpPr>
        <xdr:cNvPr id="57" name="Text Box 113"/>
        <xdr:cNvSpPr txBox="1">
          <a:spLocks noChangeArrowheads="1"/>
        </xdr:cNvSpPr>
      </xdr:nvSpPr>
      <xdr:spPr>
        <a:xfrm>
          <a:off x="2228850" y="15354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</a:t>
          </a:r>
        </a:p>
      </xdr:txBody>
    </xdr:sp>
    <xdr:clientData/>
  </xdr:oneCellAnchor>
  <xdr:oneCellAnchor>
    <xdr:from>
      <xdr:col>5</xdr:col>
      <xdr:colOff>504825</xdr:colOff>
      <xdr:row>67</xdr:row>
      <xdr:rowOff>123825</xdr:rowOff>
    </xdr:from>
    <xdr:ext cx="200025" cy="190500"/>
    <xdr:sp>
      <xdr:nvSpPr>
        <xdr:cNvPr id="58" name="Text Box 114"/>
        <xdr:cNvSpPr txBox="1">
          <a:spLocks noChangeArrowheads="1"/>
        </xdr:cNvSpPr>
      </xdr:nvSpPr>
      <xdr:spPr>
        <a:xfrm>
          <a:off x="2038350" y="14992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xdr:txBody>
    </xdr:sp>
    <xdr:clientData/>
  </xdr:oneCellAnchor>
  <xdr:oneCellAnchor>
    <xdr:from>
      <xdr:col>5</xdr:col>
      <xdr:colOff>219075</xdr:colOff>
      <xdr:row>65</xdr:row>
      <xdr:rowOff>47625</xdr:rowOff>
    </xdr:from>
    <xdr:ext cx="200025" cy="190500"/>
    <xdr:sp>
      <xdr:nvSpPr>
        <xdr:cNvPr id="59" name="Text Box 115"/>
        <xdr:cNvSpPr txBox="1">
          <a:spLocks noChangeArrowheads="1"/>
        </xdr:cNvSpPr>
      </xdr:nvSpPr>
      <xdr:spPr>
        <a:xfrm>
          <a:off x="1752600" y="145542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</a:t>
          </a:r>
        </a:p>
      </xdr:txBody>
    </xdr:sp>
    <xdr:clientData/>
  </xdr:oneCellAnchor>
  <xdr:oneCellAnchor>
    <xdr:from>
      <xdr:col>4</xdr:col>
      <xdr:colOff>142875</xdr:colOff>
      <xdr:row>66</xdr:row>
      <xdr:rowOff>142875</xdr:rowOff>
    </xdr:from>
    <xdr:ext cx="200025" cy="190500"/>
    <xdr:sp>
      <xdr:nvSpPr>
        <xdr:cNvPr id="60" name="Text Box 116"/>
        <xdr:cNvSpPr txBox="1">
          <a:spLocks noChangeArrowheads="1"/>
        </xdr:cNvSpPr>
      </xdr:nvSpPr>
      <xdr:spPr>
        <a:xfrm>
          <a:off x="1428750" y="148304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xdr:txBody>
    </xdr:sp>
    <xdr:clientData/>
  </xdr:oneCellAnchor>
  <xdr:oneCellAnchor>
    <xdr:from>
      <xdr:col>15</xdr:col>
      <xdr:colOff>295275</xdr:colOff>
      <xdr:row>61</xdr:row>
      <xdr:rowOff>133350</xdr:rowOff>
    </xdr:from>
    <xdr:ext cx="200025" cy="190500"/>
    <xdr:sp>
      <xdr:nvSpPr>
        <xdr:cNvPr id="61" name="Text Box 117"/>
        <xdr:cNvSpPr txBox="1">
          <a:spLocks noChangeArrowheads="1"/>
        </xdr:cNvSpPr>
      </xdr:nvSpPr>
      <xdr:spPr>
        <a:xfrm>
          <a:off x="6305550" y="139541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３１</a:t>
          </a:r>
        </a:p>
      </xdr:txBody>
    </xdr:sp>
    <xdr:clientData/>
  </xdr:oneCellAnchor>
  <xdr:oneCellAnchor>
    <xdr:from>
      <xdr:col>15</xdr:col>
      <xdr:colOff>200025</xdr:colOff>
      <xdr:row>63</xdr:row>
      <xdr:rowOff>161925</xdr:rowOff>
    </xdr:from>
    <xdr:ext cx="200025" cy="190500"/>
    <xdr:sp>
      <xdr:nvSpPr>
        <xdr:cNvPr id="62" name="Text Box 118"/>
        <xdr:cNvSpPr txBox="1">
          <a:spLocks noChangeArrowheads="1"/>
        </xdr:cNvSpPr>
      </xdr:nvSpPr>
      <xdr:spPr>
        <a:xfrm>
          <a:off x="6210300" y="143256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</a:t>
          </a:r>
        </a:p>
      </xdr:txBody>
    </xdr:sp>
    <xdr:clientData/>
  </xdr:oneCellAnchor>
  <xdr:oneCellAnchor>
    <xdr:from>
      <xdr:col>15</xdr:col>
      <xdr:colOff>552450</xdr:colOff>
      <xdr:row>66</xdr:row>
      <xdr:rowOff>152400</xdr:rowOff>
    </xdr:from>
    <xdr:ext cx="200025" cy="190500"/>
    <xdr:sp>
      <xdr:nvSpPr>
        <xdr:cNvPr id="63" name="Text Box 119"/>
        <xdr:cNvSpPr txBox="1">
          <a:spLocks noChangeArrowheads="1"/>
        </xdr:cNvSpPr>
      </xdr:nvSpPr>
      <xdr:spPr>
        <a:xfrm>
          <a:off x="6562725" y="14839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</a:t>
          </a:r>
        </a:p>
      </xdr:txBody>
    </xdr:sp>
    <xdr:clientData/>
  </xdr:oneCellAnchor>
  <xdr:oneCellAnchor>
    <xdr:from>
      <xdr:col>15</xdr:col>
      <xdr:colOff>123825</xdr:colOff>
      <xdr:row>67</xdr:row>
      <xdr:rowOff>0</xdr:rowOff>
    </xdr:from>
    <xdr:ext cx="200025" cy="190500"/>
    <xdr:sp>
      <xdr:nvSpPr>
        <xdr:cNvPr id="64" name="Text Box 120"/>
        <xdr:cNvSpPr txBox="1">
          <a:spLocks noChangeArrowheads="1"/>
        </xdr:cNvSpPr>
      </xdr:nvSpPr>
      <xdr:spPr>
        <a:xfrm>
          <a:off x="6134100" y="148685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</a:t>
          </a:r>
        </a:p>
      </xdr:txBody>
    </xdr:sp>
    <xdr:clientData/>
  </xdr:oneCellAnchor>
  <xdr:oneCellAnchor>
    <xdr:from>
      <xdr:col>14</xdr:col>
      <xdr:colOff>47625</xdr:colOff>
      <xdr:row>69</xdr:row>
      <xdr:rowOff>142875</xdr:rowOff>
    </xdr:from>
    <xdr:ext cx="200025" cy="190500"/>
    <xdr:sp>
      <xdr:nvSpPr>
        <xdr:cNvPr id="65" name="Text Box 121"/>
        <xdr:cNvSpPr txBox="1">
          <a:spLocks noChangeArrowheads="1"/>
        </xdr:cNvSpPr>
      </xdr:nvSpPr>
      <xdr:spPr>
        <a:xfrm>
          <a:off x="5810250" y="15354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３６</a:t>
          </a:r>
        </a:p>
      </xdr:txBody>
    </xdr:sp>
    <xdr:clientData/>
  </xdr:oneCellAnchor>
  <xdr:oneCellAnchor>
    <xdr:from>
      <xdr:col>13</xdr:col>
      <xdr:colOff>504825</xdr:colOff>
      <xdr:row>67</xdr:row>
      <xdr:rowOff>123825</xdr:rowOff>
    </xdr:from>
    <xdr:ext cx="200025" cy="190500"/>
    <xdr:sp>
      <xdr:nvSpPr>
        <xdr:cNvPr id="66" name="Text Box 122"/>
        <xdr:cNvSpPr txBox="1">
          <a:spLocks noChangeArrowheads="1"/>
        </xdr:cNvSpPr>
      </xdr:nvSpPr>
      <xdr:spPr>
        <a:xfrm>
          <a:off x="5619750" y="14992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xdr:txBody>
    </xdr:sp>
    <xdr:clientData/>
  </xdr:oneCellAnchor>
  <xdr:oneCellAnchor>
    <xdr:from>
      <xdr:col>13</xdr:col>
      <xdr:colOff>219075</xdr:colOff>
      <xdr:row>65</xdr:row>
      <xdr:rowOff>47625</xdr:rowOff>
    </xdr:from>
    <xdr:ext cx="200025" cy="190500"/>
    <xdr:sp>
      <xdr:nvSpPr>
        <xdr:cNvPr id="67" name="Text Box 123"/>
        <xdr:cNvSpPr txBox="1">
          <a:spLocks noChangeArrowheads="1"/>
        </xdr:cNvSpPr>
      </xdr:nvSpPr>
      <xdr:spPr>
        <a:xfrm>
          <a:off x="5334000" y="145542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３９</a:t>
          </a:r>
        </a:p>
      </xdr:txBody>
    </xdr:sp>
    <xdr:clientData/>
  </xdr:oneCellAnchor>
  <xdr:oneCellAnchor>
    <xdr:from>
      <xdr:col>13</xdr:col>
      <xdr:colOff>542925</xdr:colOff>
      <xdr:row>62</xdr:row>
      <xdr:rowOff>142875</xdr:rowOff>
    </xdr:from>
    <xdr:ext cx="200025" cy="190500"/>
    <xdr:sp>
      <xdr:nvSpPr>
        <xdr:cNvPr id="68" name="Text Box 124"/>
        <xdr:cNvSpPr txBox="1">
          <a:spLocks noChangeArrowheads="1"/>
        </xdr:cNvSpPr>
      </xdr:nvSpPr>
      <xdr:spPr>
        <a:xfrm>
          <a:off x="5657850" y="141351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</a:t>
          </a:r>
        </a:p>
      </xdr:txBody>
    </xdr:sp>
    <xdr:clientData/>
  </xdr:oneCellAnchor>
  <xdr:oneCellAnchor>
    <xdr:from>
      <xdr:col>13</xdr:col>
      <xdr:colOff>123825</xdr:colOff>
      <xdr:row>61</xdr:row>
      <xdr:rowOff>142875</xdr:rowOff>
    </xdr:from>
    <xdr:ext cx="200025" cy="190500"/>
    <xdr:sp>
      <xdr:nvSpPr>
        <xdr:cNvPr id="69" name="Text Box 125"/>
        <xdr:cNvSpPr txBox="1">
          <a:spLocks noChangeArrowheads="1"/>
        </xdr:cNvSpPr>
      </xdr:nvSpPr>
      <xdr:spPr>
        <a:xfrm>
          <a:off x="5238750" y="13963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</a:t>
          </a:r>
        </a:p>
      </xdr:txBody>
    </xdr:sp>
    <xdr:clientData/>
  </xdr:oneCellAnchor>
  <xdr:oneCellAnchor>
    <xdr:from>
      <xdr:col>12</xdr:col>
      <xdr:colOff>180975</xdr:colOff>
      <xdr:row>66</xdr:row>
      <xdr:rowOff>152400</xdr:rowOff>
    </xdr:from>
    <xdr:ext cx="200025" cy="190500"/>
    <xdr:sp>
      <xdr:nvSpPr>
        <xdr:cNvPr id="70" name="Text Box 126"/>
        <xdr:cNvSpPr txBox="1">
          <a:spLocks noChangeArrowheads="1"/>
        </xdr:cNvSpPr>
      </xdr:nvSpPr>
      <xdr:spPr>
        <a:xfrm>
          <a:off x="5048250" y="14839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xdr:txBody>
    </xdr:sp>
    <xdr:clientData/>
  </xdr:oneCellAnchor>
  <xdr:oneCellAnchor>
    <xdr:from>
      <xdr:col>5</xdr:col>
      <xdr:colOff>628650</xdr:colOff>
      <xdr:row>81</xdr:row>
      <xdr:rowOff>142875</xdr:rowOff>
    </xdr:from>
    <xdr:ext cx="200025" cy="190500"/>
    <xdr:sp>
      <xdr:nvSpPr>
        <xdr:cNvPr id="71" name="Text Box 127"/>
        <xdr:cNvSpPr txBox="1">
          <a:spLocks noChangeArrowheads="1"/>
        </xdr:cNvSpPr>
      </xdr:nvSpPr>
      <xdr:spPr>
        <a:xfrm>
          <a:off x="2162175" y="174307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４６</a:t>
          </a:r>
        </a:p>
      </xdr:txBody>
    </xdr:sp>
    <xdr:clientData/>
  </xdr:oneCellAnchor>
  <xdr:oneCellAnchor>
    <xdr:from>
      <xdr:col>5</xdr:col>
      <xdr:colOff>495300</xdr:colOff>
      <xdr:row>79</xdr:row>
      <xdr:rowOff>133350</xdr:rowOff>
    </xdr:from>
    <xdr:ext cx="200025" cy="190500"/>
    <xdr:sp>
      <xdr:nvSpPr>
        <xdr:cNvPr id="72" name="Text Box 128"/>
        <xdr:cNvSpPr txBox="1">
          <a:spLocks noChangeArrowheads="1"/>
        </xdr:cNvSpPr>
      </xdr:nvSpPr>
      <xdr:spPr>
        <a:xfrm>
          <a:off x="2028825" y="170783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</a:t>
          </a:r>
        </a:p>
      </xdr:txBody>
    </xdr:sp>
    <xdr:clientData/>
  </xdr:oneCellAnchor>
  <xdr:oneCellAnchor>
    <xdr:from>
      <xdr:col>7</xdr:col>
      <xdr:colOff>123825</xdr:colOff>
      <xdr:row>79</xdr:row>
      <xdr:rowOff>28575</xdr:rowOff>
    </xdr:from>
    <xdr:ext cx="200025" cy="190500"/>
    <xdr:sp>
      <xdr:nvSpPr>
        <xdr:cNvPr id="73" name="Text Box 129"/>
        <xdr:cNvSpPr txBox="1">
          <a:spLocks noChangeArrowheads="1"/>
        </xdr:cNvSpPr>
      </xdr:nvSpPr>
      <xdr:spPr>
        <a:xfrm>
          <a:off x="2552700" y="169735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</a:t>
          </a:r>
        </a:p>
      </xdr:txBody>
    </xdr:sp>
    <xdr:clientData/>
  </xdr:oneCellAnchor>
  <xdr:oneCellAnchor>
    <xdr:from>
      <xdr:col>7</xdr:col>
      <xdr:colOff>523875</xdr:colOff>
      <xdr:row>79</xdr:row>
      <xdr:rowOff>9525</xdr:rowOff>
    </xdr:from>
    <xdr:ext cx="200025" cy="190500"/>
    <xdr:sp>
      <xdr:nvSpPr>
        <xdr:cNvPr id="74" name="Text Box 130"/>
        <xdr:cNvSpPr txBox="1">
          <a:spLocks noChangeArrowheads="1"/>
        </xdr:cNvSpPr>
      </xdr:nvSpPr>
      <xdr:spPr>
        <a:xfrm>
          <a:off x="2952750" y="16954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</a:t>
          </a:r>
        </a:p>
      </xdr:txBody>
    </xdr:sp>
    <xdr:clientData/>
  </xdr:oneCellAnchor>
  <xdr:oneCellAnchor>
    <xdr:from>
      <xdr:col>7</xdr:col>
      <xdr:colOff>190500</xdr:colOff>
      <xdr:row>76</xdr:row>
      <xdr:rowOff>0</xdr:rowOff>
    </xdr:from>
    <xdr:ext cx="200025" cy="190500"/>
    <xdr:sp>
      <xdr:nvSpPr>
        <xdr:cNvPr id="75" name="Text Box 131"/>
        <xdr:cNvSpPr txBox="1">
          <a:spLocks noChangeArrowheads="1"/>
        </xdr:cNvSpPr>
      </xdr:nvSpPr>
      <xdr:spPr>
        <a:xfrm>
          <a:off x="2619375" y="16411575"/>
          <a:ext cx="2000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４８</a:t>
          </a:r>
        </a:p>
      </xdr:txBody>
    </xdr:sp>
    <xdr:clientData/>
  </xdr:oneCellAnchor>
  <xdr:oneCellAnchor>
    <xdr:from>
      <xdr:col>5</xdr:col>
      <xdr:colOff>200025</xdr:colOff>
      <xdr:row>77</xdr:row>
      <xdr:rowOff>28575</xdr:rowOff>
    </xdr:from>
    <xdr:ext cx="200025" cy="190500"/>
    <xdr:sp>
      <xdr:nvSpPr>
        <xdr:cNvPr id="76" name="Text Box 132"/>
        <xdr:cNvSpPr txBox="1">
          <a:spLocks noChangeArrowheads="1"/>
        </xdr:cNvSpPr>
      </xdr:nvSpPr>
      <xdr:spPr>
        <a:xfrm>
          <a:off x="1733550" y="166116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４９</a:t>
          </a:r>
        </a:p>
      </xdr:txBody>
    </xdr:sp>
    <xdr:clientData/>
  </xdr:oneCellAnchor>
  <xdr:oneCellAnchor>
    <xdr:from>
      <xdr:col>5</xdr:col>
      <xdr:colOff>552450</xdr:colOff>
      <xdr:row>74</xdr:row>
      <xdr:rowOff>152400</xdr:rowOff>
    </xdr:from>
    <xdr:ext cx="200025" cy="190500"/>
    <xdr:sp>
      <xdr:nvSpPr>
        <xdr:cNvPr id="77" name="Text Box 133"/>
        <xdr:cNvSpPr txBox="1">
          <a:spLocks noChangeArrowheads="1"/>
        </xdr:cNvSpPr>
      </xdr:nvSpPr>
      <xdr:spPr>
        <a:xfrm>
          <a:off x="2085975" y="162210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４４</a:t>
          </a:r>
        </a:p>
      </xdr:txBody>
    </xdr:sp>
    <xdr:clientData/>
  </xdr:oneCellAnchor>
  <xdr:oneCellAnchor>
    <xdr:from>
      <xdr:col>5</xdr:col>
      <xdr:colOff>161925</xdr:colOff>
      <xdr:row>73</xdr:row>
      <xdr:rowOff>95250</xdr:rowOff>
    </xdr:from>
    <xdr:ext cx="200025" cy="190500"/>
    <xdr:sp>
      <xdr:nvSpPr>
        <xdr:cNvPr id="78" name="Text Box 134"/>
        <xdr:cNvSpPr txBox="1">
          <a:spLocks noChangeArrowheads="1"/>
        </xdr:cNvSpPr>
      </xdr:nvSpPr>
      <xdr:spPr>
        <a:xfrm>
          <a:off x="1695450" y="159924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</a:t>
          </a:r>
        </a:p>
      </xdr:txBody>
    </xdr:sp>
    <xdr:clientData/>
  </xdr:oneCellAnchor>
  <xdr:oneCellAnchor>
    <xdr:from>
      <xdr:col>4</xdr:col>
      <xdr:colOff>180975</xdr:colOff>
      <xdr:row>79</xdr:row>
      <xdr:rowOff>9525</xdr:rowOff>
    </xdr:from>
    <xdr:ext cx="200025" cy="190500"/>
    <xdr:sp>
      <xdr:nvSpPr>
        <xdr:cNvPr id="79" name="Text Box 135"/>
        <xdr:cNvSpPr txBox="1">
          <a:spLocks noChangeArrowheads="1"/>
        </xdr:cNvSpPr>
      </xdr:nvSpPr>
      <xdr:spPr>
        <a:xfrm>
          <a:off x="1466850" y="16954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</a:p>
      </xdr:txBody>
    </xdr:sp>
    <xdr:clientData/>
  </xdr:oneCellAnchor>
  <xdr:oneCellAnchor>
    <xdr:from>
      <xdr:col>7</xdr:col>
      <xdr:colOff>314325</xdr:colOff>
      <xdr:row>73</xdr:row>
      <xdr:rowOff>133350</xdr:rowOff>
    </xdr:from>
    <xdr:ext cx="200025" cy="190500"/>
    <xdr:sp>
      <xdr:nvSpPr>
        <xdr:cNvPr id="80" name="Text Box 136"/>
        <xdr:cNvSpPr txBox="1">
          <a:spLocks noChangeArrowheads="1"/>
        </xdr:cNvSpPr>
      </xdr:nvSpPr>
      <xdr:spPr>
        <a:xfrm>
          <a:off x="2743200" y="16030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４１</a:t>
          </a:r>
        </a:p>
      </xdr:txBody>
    </xdr:sp>
    <xdr:clientData/>
  </xdr:oneCellAnchor>
  <xdr:twoCellAnchor editAs="oneCell">
    <xdr:from>
      <xdr:col>2</xdr:col>
      <xdr:colOff>133350</xdr:colOff>
      <xdr:row>31</xdr:row>
      <xdr:rowOff>161925</xdr:rowOff>
    </xdr:from>
    <xdr:to>
      <xdr:col>17</xdr:col>
      <xdr:colOff>19050</xdr:colOff>
      <xdr:row>39</xdr:row>
      <xdr:rowOff>142875</xdr:rowOff>
    </xdr:to>
    <xdr:pic>
      <xdr:nvPicPr>
        <xdr:cNvPr id="8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05825"/>
          <a:ext cx="6429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52</xdr:row>
      <xdr:rowOff>76200</xdr:rowOff>
    </xdr:from>
    <xdr:to>
      <xdr:col>15</xdr:col>
      <xdr:colOff>628650</xdr:colOff>
      <xdr:row>57</xdr:row>
      <xdr:rowOff>95250</xdr:rowOff>
    </xdr:to>
    <xdr:sp>
      <xdr:nvSpPr>
        <xdr:cNvPr id="82" name="Line 32"/>
        <xdr:cNvSpPr>
          <a:spLocks/>
        </xdr:cNvSpPr>
      </xdr:nvSpPr>
      <xdr:spPr>
        <a:xfrm flipH="1">
          <a:off x="5429250" y="12353925"/>
          <a:ext cx="12096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57150</xdr:rowOff>
    </xdr:from>
    <xdr:to>
      <xdr:col>15</xdr:col>
      <xdr:colOff>323850</xdr:colOff>
      <xdr:row>57</xdr:row>
      <xdr:rowOff>114300</xdr:rowOff>
    </xdr:to>
    <xdr:sp>
      <xdr:nvSpPr>
        <xdr:cNvPr id="83" name="Line 33"/>
        <xdr:cNvSpPr>
          <a:spLocks/>
        </xdr:cNvSpPr>
      </xdr:nvSpPr>
      <xdr:spPr>
        <a:xfrm>
          <a:off x="5905500" y="118205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49</xdr:row>
      <xdr:rowOff>66675</xdr:rowOff>
    </xdr:from>
    <xdr:to>
      <xdr:col>14</xdr:col>
      <xdr:colOff>123825</xdr:colOff>
      <xdr:row>57</xdr:row>
      <xdr:rowOff>95250</xdr:rowOff>
    </xdr:to>
    <xdr:sp>
      <xdr:nvSpPr>
        <xdr:cNvPr id="84" name="Line 35"/>
        <xdr:cNvSpPr>
          <a:spLocks/>
        </xdr:cNvSpPr>
      </xdr:nvSpPr>
      <xdr:spPr>
        <a:xfrm flipH="1">
          <a:off x="5438775" y="11830050"/>
          <a:ext cx="4476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49</xdr:row>
      <xdr:rowOff>47625</xdr:rowOff>
    </xdr:from>
    <xdr:to>
      <xdr:col>15</xdr:col>
      <xdr:colOff>628650</xdr:colOff>
      <xdr:row>57</xdr:row>
      <xdr:rowOff>104775</xdr:rowOff>
    </xdr:to>
    <xdr:sp>
      <xdr:nvSpPr>
        <xdr:cNvPr id="85" name="AutoShape 38"/>
        <xdr:cNvSpPr>
          <a:spLocks/>
        </xdr:cNvSpPr>
      </xdr:nvSpPr>
      <xdr:spPr>
        <a:xfrm>
          <a:off x="5143500" y="11811000"/>
          <a:ext cx="1495425" cy="14287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95250</xdr:rowOff>
    </xdr:from>
    <xdr:to>
      <xdr:col>15</xdr:col>
      <xdr:colOff>314325</xdr:colOff>
      <xdr:row>57</xdr:row>
      <xdr:rowOff>85725</xdr:rowOff>
    </xdr:to>
    <xdr:sp>
      <xdr:nvSpPr>
        <xdr:cNvPr id="86" name="Line 39"/>
        <xdr:cNvSpPr>
          <a:spLocks/>
        </xdr:cNvSpPr>
      </xdr:nvSpPr>
      <xdr:spPr>
        <a:xfrm>
          <a:off x="5153025" y="1237297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15</xdr:col>
      <xdr:colOff>619125</xdr:colOff>
      <xdr:row>52</xdr:row>
      <xdr:rowOff>95250</xdr:rowOff>
    </xdr:to>
    <xdr:sp>
      <xdr:nvSpPr>
        <xdr:cNvPr id="87" name="Line 40"/>
        <xdr:cNvSpPr>
          <a:spLocks/>
        </xdr:cNvSpPr>
      </xdr:nvSpPr>
      <xdr:spPr>
        <a:xfrm flipV="1">
          <a:off x="5153025" y="1236345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64</xdr:row>
      <xdr:rowOff>85725</xdr:rowOff>
    </xdr:from>
    <xdr:to>
      <xdr:col>7</xdr:col>
      <xdr:colOff>628650</xdr:colOff>
      <xdr:row>69</xdr:row>
      <xdr:rowOff>95250</xdr:rowOff>
    </xdr:to>
    <xdr:sp>
      <xdr:nvSpPr>
        <xdr:cNvPr id="88" name="Line 41"/>
        <xdr:cNvSpPr>
          <a:spLocks/>
        </xdr:cNvSpPr>
      </xdr:nvSpPr>
      <xdr:spPr>
        <a:xfrm flipH="1">
          <a:off x="1847850" y="14420850"/>
          <a:ext cx="12096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61</xdr:row>
      <xdr:rowOff>57150</xdr:rowOff>
    </xdr:from>
    <xdr:to>
      <xdr:col>7</xdr:col>
      <xdr:colOff>323850</xdr:colOff>
      <xdr:row>69</xdr:row>
      <xdr:rowOff>114300</xdr:rowOff>
    </xdr:to>
    <xdr:sp>
      <xdr:nvSpPr>
        <xdr:cNvPr id="89" name="Line 42"/>
        <xdr:cNvSpPr>
          <a:spLocks/>
        </xdr:cNvSpPr>
      </xdr:nvSpPr>
      <xdr:spPr>
        <a:xfrm>
          <a:off x="2324100" y="13877925"/>
          <a:ext cx="428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61</xdr:row>
      <xdr:rowOff>66675</xdr:rowOff>
    </xdr:from>
    <xdr:to>
      <xdr:col>6</xdr:col>
      <xdr:colOff>123825</xdr:colOff>
      <xdr:row>69</xdr:row>
      <xdr:rowOff>95250</xdr:rowOff>
    </xdr:to>
    <xdr:sp>
      <xdr:nvSpPr>
        <xdr:cNvPr id="90" name="Line 43"/>
        <xdr:cNvSpPr>
          <a:spLocks/>
        </xdr:cNvSpPr>
      </xdr:nvSpPr>
      <xdr:spPr>
        <a:xfrm flipH="1">
          <a:off x="1876425" y="13887450"/>
          <a:ext cx="4286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61</xdr:row>
      <xdr:rowOff>47625</xdr:rowOff>
    </xdr:from>
    <xdr:to>
      <xdr:col>7</xdr:col>
      <xdr:colOff>628650</xdr:colOff>
      <xdr:row>69</xdr:row>
      <xdr:rowOff>104775</xdr:rowOff>
    </xdr:to>
    <xdr:sp>
      <xdr:nvSpPr>
        <xdr:cNvPr id="91" name="AutoShape 44"/>
        <xdr:cNvSpPr>
          <a:spLocks/>
        </xdr:cNvSpPr>
      </xdr:nvSpPr>
      <xdr:spPr>
        <a:xfrm>
          <a:off x="1562100" y="13868400"/>
          <a:ext cx="1495425" cy="144780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64</xdr:row>
      <xdr:rowOff>95250</xdr:rowOff>
    </xdr:from>
    <xdr:to>
      <xdr:col>7</xdr:col>
      <xdr:colOff>314325</xdr:colOff>
      <xdr:row>69</xdr:row>
      <xdr:rowOff>85725</xdr:rowOff>
    </xdr:to>
    <xdr:sp>
      <xdr:nvSpPr>
        <xdr:cNvPr id="92" name="Line 45"/>
        <xdr:cNvSpPr>
          <a:spLocks/>
        </xdr:cNvSpPr>
      </xdr:nvSpPr>
      <xdr:spPr>
        <a:xfrm>
          <a:off x="1571625" y="14430375"/>
          <a:ext cx="11715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64</xdr:row>
      <xdr:rowOff>76200</xdr:rowOff>
    </xdr:from>
    <xdr:to>
      <xdr:col>7</xdr:col>
      <xdr:colOff>628650</xdr:colOff>
      <xdr:row>64</xdr:row>
      <xdr:rowOff>95250</xdr:rowOff>
    </xdr:to>
    <xdr:sp>
      <xdr:nvSpPr>
        <xdr:cNvPr id="93" name="Line 46"/>
        <xdr:cNvSpPr>
          <a:spLocks/>
        </xdr:cNvSpPr>
      </xdr:nvSpPr>
      <xdr:spPr>
        <a:xfrm flipV="1">
          <a:off x="1571625" y="14411325"/>
          <a:ext cx="148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64</xdr:row>
      <xdr:rowOff>85725</xdr:rowOff>
    </xdr:from>
    <xdr:to>
      <xdr:col>15</xdr:col>
      <xdr:colOff>638175</xdr:colOff>
      <xdr:row>69</xdr:row>
      <xdr:rowOff>95250</xdr:rowOff>
    </xdr:to>
    <xdr:sp>
      <xdr:nvSpPr>
        <xdr:cNvPr id="94" name="Line 47"/>
        <xdr:cNvSpPr>
          <a:spLocks/>
        </xdr:cNvSpPr>
      </xdr:nvSpPr>
      <xdr:spPr>
        <a:xfrm flipH="1">
          <a:off x="5429250" y="14420850"/>
          <a:ext cx="12192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61</xdr:row>
      <xdr:rowOff>57150</xdr:rowOff>
    </xdr:from>
    <xdr:to>
      <xdr:col>15</xdr:col>
      <xdr:colOff>323850</xdr:colOff>
      <xdr:row>69</xdr:row>
      <xdr:rowOff>114300</xdr:rowOff>
    </xdr:to>
    <xdr:sp>
      <xdr:nvSpPr>
        <xdr:cNvPr id="95" name="Line 48"/>
        <xdr:cNvSpPr>
          <a:spLocks/>
        </xdr:cNvSpPr>
      </xdr:nvSpPr>
      <xdr:spPr>
        <a:xfrm>
          <a:off x="5905500" y="13877925"/>
          <a:ext cx="428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61</xdr:row>
      <xdr:rowOff>66675</xdr:rowOff>
    </xdr:from>
    <xdr:to>
      <xdr:col>14</xdr:col>
      <xdr:colOff>123825</xdr:colOff>
      <xdr:row>69</xdr:row>
      <xdr:rowOff>95250</xdr:rowOff>
    </xdr:to>
    <xdr:sp>
      <xdr:nvSpPr>
        <xdr:cNvPr id="96" name="Line 49"/>
        <xdr:cNvSpPr>
          <a:spLocks/>
        </xdr:cNvSpPr>
      </xdr:nvSpPr>
      <xdr:spPr>
        <a:xfrm flipH="1">
          <a:off x="5438775" y="13887450"/>
          <a:ext cx="4476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61</xdr:row>
      <xdr:rowOff>47625</xdr:rowOff>
    </xdr:from>
    <xdr:to>
      <xdr:col>15</xdr:col>
      <xdr:colOff>628650</xdr:colOff>
      <xdr:row>69</xdr:row>
      <xdr:rowOff>104775</xdr:rowOff>
    </xdr:to>
    <xdr:sp>
      <xdr:nvSpPr>
        <xdr:cNvPr id="97" name="AutoShape 50"/>
        <xdr:cNvSpPr>
          <a:spLocks/>
        </xdr:cNvSpPr>
      </xdr:nvSpPr>
      <xdr:spPr>
        <a:xfrm>
          <a:off x="5143500" y="13868400"/>
          <a:ext cx="1495425" cy="144780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64</xdr:row>
      <xdr:rowOff>95250</xdr:rowOff>
    </xdr:from>
    <xdr:to>
      <xdr:col>15</xdr:col>
      <xdr:colOff>314325</xdr:colOff>
      <xdr:row>69</xdr:row>
      <xdr:rowOff>85725</xdr:rowOff>
    </xdr:to>
    <xdr:sp>
      <xdr:nvSpPr>
        <xdr:cNvPr id="98" name="Line 51"/>
        <xdr:cNvSpPr>
          <a:spLocks/>
        </xdr:cNvSpPr>
      </xdr:nvSpPr>
      <xdr:spPr>
        <a:xfrm>
          <a:off x="5153025" y="14430375"/>
          <a:ext cx="11715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64</xdr:row>
      <xdr:rowOff>85725</xdr:rowOff>
    </xdr:from>
    <xdr:to>
      <xdr:col>15</xdr:col>
      <xdr:colOff>600075</xdr:colOff>
      <xdr:row>64</xdr:row>
      <xdr:rowOff>95250</xdr:rowOff>
    </xdr:to>
    <xdr:sp>
      <xdr:nvSpPr>
        <xdr:cNvPr id="99" name="Line 52"/>
        <xdr:cNvSpPr>
          <a:spLocks/>
        </xdr:cNvSpPr>
      </xdr:nvSpPr>
      <xdr:spPr>
        <a:xfrm flipV="1">
          <a:off x="5153025" y="14420850"/>
          <a:ext cx="1457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76</xdr:row>
      <xdr:rowOff>95250</xdr:rowOff>
    </xdr:from>
    <xdr:to>
      <xdr:col>7</xdr:col>
      <xdr:colOff>619125</xdr:colOff>
      <xdr:row>81</xdr:row>
      <xdr:rowOff>95250</xdr:rowOff>
    </xdr:to>
    <xdr:sp>
      <xdr:nvSpPr>
        <xdr:cNvPr id="100" name="Line 53"/>
        <xdr:cNvSpPr>
          <a:spLocks/>
        </xdr:cNvSpPr>
      </xdr:nvSpPr>
      <xdr:spPr>
        <a:xfrm flipH="1">
          <a:off x="1847850" y="16506825"/>
          <a:ext cx="1200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73</xdr:row>
      <xdr:rowOff>57150</xdr:rowOff>
    </xdr:from>
    <xdr:to>
      <xdr:col>7</xdr:col>
      <xdr:colOff>323850</xdr:colOff>
      <xdr:row>81</xdr:row>
      <xdr:rowOff>114300</xdr:rowOff>
    </xdr:to>
    <xdr:sp>
      <xdr:nvSpPr>
        <xdr:cNvPr id="101" name="Line 54"/>
        <xdr:cNvSpPr>
          <a:spLocks/>
        </xdr:cNvSpPr>
      </xdr:nvSpPr>
      <xdr:spPr>
        <a:xfrm>
          <a:off x="2324100" y="15954375"/>
          <a:ext cx="4286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73</xdr:row>
      <xdr:rowOff>66675</xdr:rowOff>
    </xdr:from>
    <xdr:to>
      <xdr:col>6</xdr:col>
      <xdr:colOff>123825</xdr:colOff>
      <xdr:row>81</xdr:row>
      <xdr:rowOff>95250</xdr:rowOff>
    </xdr:to>
    <xdr:sp>
      <xdr:nvSpPr>
        <xdr:cNvPr id="102" name="Line 55"/>
        <xdr:cNvSpPr>
          <a:spLocks/>
        </xdr:cNvSpPr>
      </xdr:nvSpPr>
      <xdr:spPr>
        <a:xfrm flipH="1">
          <a:off x="1847850" y="15963900"/>
          <a:ext cx="4572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73</xdr:row>
      <xdr:rowOff>47625</xdr:rowOff>
    </xdr:from>
    <xdr:to>
      <xdr:col>7</xdr:col>
      <xdr:colOff>628650</xdr:colOff>
      <xdr:row>81</xdr:row>
      <xdr:rowOff>104775</xdr:rowOff>
    </xdr:to>
    <xdr:sp>
      <xdr:nvSpPr>
        <xdr:cNvPr id="103" name="AutoShape 56"/>
        <xdr:cNvSpPr>
          <a:spLocks/>
        </xdr:cNvSpPr>
      </xdr:nvSpPr>
      <xdr:spPr>
        <a:xfrm>
          <a:off x="1562100" y="15944850"/>
          <a:ext cx="1495425" cy="144780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76</xdr:row>
      <xdr:rowOff>95250</xdr:rowOff>
    </xdr:from>
    <xdr:to>
      <xdr:col>7</xdr:col>
      <xdr:colOff>314325</xdr:colOff>
      <xdr:row>81</xdr:row>
      <xdr:rowOff>85725</xdr:rowOff>
    </xdr:to>
    <xdr:sp>
      <xdr:nvSpPr>
        <xdr:cNvPr id="104" name="Line 57"/>
        <xdr:cNvSpPr>
          <a:spLocks/>
        </xdr:cNvSpPr>
      </xdr:nvSpPr>
      <xdr:spPr>
        <a:xfrm>
          <a:off x="1571625" y="16506825"/>
          <a:ext cx="11715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76</xdr:row>
      <xdr:rowOff>85725</xdr:rowOff>
    </xdr:from>
    <xdr:to>
      <xdr:col>7</xdr:col>
      <xdr:colOff>628650</xdr:colOff>
      <xdr:row>76</xdr:row>
      <xdr:rowOff>95250</xdr:rowOff>
    </xdr:to>
    <xdr:sp>
      <xdr:nvSpPr>
        <xdr:cNvPr id="105" name="Line 58"/>
        <xdr:cNvSpPr>
          <a:spLocks/>
        </xdr:cNvSpPr>
      </xdr:nvSpPr>
      <xdr:spPr>
        <a:xfrm flipV="1">
          <a:off x="1571625" y="16497300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52</xdr:row>
      <xdr:rowOff>104775</xdr:rowOff>
    </xdr:from>
    <xdr:to>
      <xdr:col>7</xdr:col>
      <xdr:colOff>619125</xdr:colOff>
      <xdr:row>57</xdr:row>
      <xdr:rowOff>95250</xdr:rowOff>
    </xdr:to>
    <xdr:sp>
      <xdr:nvSpPr>
        <xdr:cNvPr id="106" name="Line 59"/>
        <xdr:cNvSpPr>
          <a:spLocks/>
        </xdr:cNvSpPr>
      </xdr:nvSpPr>
      <xdr:spPr>
        <a:xfrm flipH="1">
          <a:off x="1847850" y="12382500"/>
          <a:ext cx="12001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49</xdr:row>
      <xdr:rowOff>57150</xdr:rowOff>
    </xdr:from>
    <xdr:to>
      <xdr:col>7</xdr:col>
      <xdr:colOff>323850</xdr:colOff>
      <xdr:row>57</xdr:row>
      <xdr:rowOff>114300</xdr:rowOff>
    </xdr:to>
    <xdr:sp>
      <xdr:nvSpPr>
        <xdr:cNvPr id="107" name="Line 60"/>
        <xdr:cNvSpPr>
          <a:spLocks/>
        </xdr:cNvSpPr>
      </xdr:nvSpPr>
      <xdr:spPr>
        <a:xfrm>
          <a:off x="2324100" y="118205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49</xdr:row>
      <xdr:rowOff>66675</xdr:rowOff>
    </xdr:from>
    <xdr:to>
      <xdr:col>6</xdr:col>
      <xdr:colOff>123825</xdr:colOff>
      <xdr:row>57</xdr:row>
      <xdr:rowOff>114300</xdr:rowOff>
    </xdr:to>
    <xdr:sp>
      <xdr:nvSpPr>
        <xdr:cNvPr id="108" name="Line 61"/>
        <xdr:cNvSpPr>
          <a:spLocks/>
        </xdr:cNvSpPr>
      </xdr:nvSpPr>
      <xdr:spPr>
        <a:xfrm flipH="1">
          <a:off x="1857375" y="11830050"/>
          <a:ext cx="4476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49</xdr:row>
      <xdr:rowOff>47625</xdr:rowOff>
    </xdr:from>
    <xdr:to>
      <xdr:col>7</xdr:col>
      <xdr:colOff>628650</xdr:colOff>
      <xdr:row>57</xdr:row>
      <xdr:rowOff>104775</xdr:rowOff>
    </xdr:to>
    <xdr:sp>
      <xdr:nvSpPr>
        <xdr:cNvPr id="109" name="AutoShape 62"/>
        <xdr:cNvSpPr>
          <a:spLocks/>
        </xdr:cNvSpPr>
      </xdr:nvSpPr>
      <xdr:spPr>
        <a:xfrm>
          <a:off x="1562100" y="11811000"/>
          <a:ext cx="1495425" cy="14287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52</xdr:row>
      <xdr:rowOff>95250</xdr:rowOff>
    </xdr:from>
    <xdr:to>
      <xdr:col>7</xdr:col>
      <xdr:colOff>314325</xdr:colOff>
      <xdr:row>57</xdr:row>
      <xdr:rowOff>85725</xdr:rowOff>
    </xdr:to>
    <xdr:sp>
      <xdr:nvSpPr>
        <xdr:cNvPr id="110" name="Line 63"/>
        <xdr:cNvSpPr>
          <a:spLocks/>
        </xdr:cNvSpPr>
      </xdr:nvSpPr>
      <xdr:spPr>
        <a:xfrm>
          <a:off x="1571625" y="1237297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52</xdr:row>
      <xdr:rowOff>85725</xdr:rowOff>
    </xdr:from>
    <xdr:to>
      <xdr:col>7</xdr:col>
      <xdr:colOff>619125</xdr:colOff>
      <xdr:row>52</xdr:row>
      <xdr:rowOff>95250</xdr:rowOff>
    </xdr:to>
    <xdr:sp>
      <xdr:nvSpPr>
        <xdr:cNvPr id="111" name="Line 64"/>
        <xdr:cNvSpPr>
          <a:spLocks/>
        </xdr:cNvSpPr>
      </xdr:nvSpPr>
      <xdr:spPr>
        <a:xfrm flipV="1">
          <a:off x="1571625" y="12363450"/>
          <a:ext cx="1476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161925</xdr:colOff>
      <xdr:row>61</xdr:row>
      <xdr:rowOff>114300</xdr:rowOff>
    </xdr:from>
    <xdr:ext cx="200025" cy="190500"/>
    <xdr:sp>
      <xdr:nvSpPr>
        <xdr:cNvPr id="112" name="Text Box 87"/>
        <xdr:cNvSpPr txBox="1">
          <a:spLocks noChangeArrowheads="1"/>
        </xdr:cNvSpPr>
      </xdr:nvSpPr>
      <xdr:spPr>
        <a:xfrm>
          <a:off x="1695450" y="139350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２７</a:t>
          </a:r>
        </a:p>
      </xdr:txBody>
    </xdr:sp>
    <xdr:clientData/>
  </xdr:oneCellAnchor>
  <xdr:oneCellAnchor>
    <xdr:from>
      <xdr:col>4</xdr:col>
      <xdr:colOff>161925</xdr:colOff>
      <xdr:row>55</xdr:row>
      <xdr:rowOff>0</xdr:rowOff>
    </xdr:from>
    <xdr:ext cx="200025" cy="190500"/>
    <xdr:sp>
      <xdr:nvSpPr>
        <xdr:cNvPr id="113" name="Text Box 88"/>
        <xdr:cNvSpPr txBox="1">
          <a:spLocks noChangeArrowheads="1"/>
        </xdr:cNvSpPr>
      </xdr:nvSpPr>
      <xdr:spPr>
        <a:xfrm>
          <a:off x="1447800" y="127920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oneCellAnchor>
  <xdr:oneCellAnchor>
    <xdr:from>
      <xdr:col>7</xdr:col>
      <xdr:colOff>285750</xdr:colOff>
      <xdr:row>49</xdr:row>
      <xdr:rowOff>104775</xdr:rowOff>
    </xdr:from>
    <xdr:ext cx="123825" cy="190500"/>
    <xdr:sp>
      <xdr:nvSpPr>
        <xdr:cNvPr id="114" name="Text Box 89"/>
        <xdr:cNvSpPr txBox="1">
          <a:spLocks noChangeArrowheads="1"/>
        </xdr:cNvSpPr>
      </xdr:nvSpPr>
      <xdr:spPr>
        <a:xfrm>
          <a:off x="2714625" y="118681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oneCellAnchor>
  <xdr:oneCellAnchor>
    <xdr:from>
      <xdr:col>7</xdr:col>
      <xdr:colOff>561975</xdr:colOff>
      <xdr:row>54</xdr:row>
      <xdr:rowOff>95250</xdr:rowOff>
    </xdr:from>
    <xdr:ext cx="123825" cy="190500"/>
    <xdr:sp>
      <xdr:nvSpPr>
        <xdr:cNvPr id="115" name="Text Box 90"/>
        <xdr:cNvSpPr txBox="1">
          <a:spLocks noChangeArrowheads="1"/>
        </xdr:cNvSpPr>
      </xdr:nvSpPr>
      <xdr:spPr>
        <a:xfrm>
          <a:off x="2990850" y="127158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oneCellAnchor>
  <xdr:oneCellAnchor>
    <xdr:from>
      <xdr:col>6</xdr:col>
      <xdr:colOff>9525</xdr:colOff>
      <xdr:row>57</xdr:row>
      <xdr:rowOff>133350</xdr:rowOff>
    </xdr:from>
    <xdr:ext cx="123825" cy="190500"/>
    <xdr:sp>
      <xdr:nvSpPr>
        <xdr:cNvPr id="116" name="Text Box 91"/>
        <xdr:cNvSpPr txBox="1">
          <a:spLocks noChangeArrowheads="1"/>
        </xdr:cNvSpPr>
      </xdr:nvSpPr>
      <xdr:spPr>
        <a:xfrm>
          <a:off x="2190750" y="1326832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</a:p>
      </xdr:txBody>
    </xdr:sp>
    <xdr:clientData/>
  </xdr:oneCellAnchor>
  <xdr:oneCellAnchor>
    <xdr:from>
      <xdr:col>7</xdr:col>
      <xdr:colOff>238125</xdr:colOff>
      <xdr:row>51</xdr:row>
      <xdr:rowOff>161925</xdr:rowOff>
    </xdr:from>
    <xdr:ext cx="123825" cy="190500"/>
    <xdr:sp>
      <xdr:nvSpPr>
        <xdr:cNvPr id="117" name="Text Box 92"/>
        <xdr:cNvSpPr txBox="1">
          <a:spLocks noChangeArrowheads="1"/>
        </xdr:cNvSpPr>
      </xdr:nvSpPr>
      <xdr:spPr>
        <a:xfrm>
          <a:off x="2667000" y="1226820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</a:t>
          </a:r>
        </a:p>
      </xdr:txBody>
    </xdr:sp>
    <xdr:clientData/>
  </xdr:oneCellAnchor>
  <xdr:oneCellAnchor>
    <xdr:from>
      <xdr:col>7</xdr:col>
      <xdr:colOff>323850</xdr:colOff>
      <xdr:row>61</xdr:row>
      <xdr:rowOff>142875</xdr:rowOff>
    </xdr:from>
    <xdr:ext cx="200025" cy="190500"/>
    <xdr:sp>
      <xdr:nvSpPr>
        <xdr:cNvPr id="118" name="Text Box 93"/>
        <xdr:cNvSpPr txBox="1">
          <a:spLocks noChangeArrowheads="1"/>
        </xdr:cNvSpPr>
      </xdr:nvSpPr>
      <xdr:spPr>
        <a:xfrm>
          <a:off x="2752725" y="13963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</a:t>
          </a:r>
        </a:p>
      </xdr:txBody>
    </xdr:sp>
    <xdr:clientData/>
  </xdr:oneCellAnchor>
  <xdr:oneCellAnchor>
    <xdr:from>
      <xdr:col>7</xdr:col>
      <xdr:colOff>190500</xdr:colOff>
      <xdr:row>55</xdr:row>
      <xdr:rowOff>19050</xdr:rowOff>
    </xdr:from>
    <xdr:ext cx="123825" cy="190500"/>
    <xdr:sp>
      <xdr:nvSpPr>
        <xdr:cNvPr id="119" name="Text Box 94"/>
        <xdr:cNvSpPr txBox="1">
          <a:spLocks noChangeArrowheads="1"/>
        </xdr:cNvSpPr>
      </xdr:nvSpPr>
      <xdr:spPr>
        <a:xfrm>
          <a:off x="2619375" y="1281112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oneCellAnchor>
  <xdr:oneCellAnchor>
    <xdr:from>
      <xdr:col>5</xdr:col>
      <xdr:colOff>542925</xdr:colOff>
      <xdr:row>55</xdr:row>
      <xdr:rowOff>161925</xdr:rowOff>
    </xdr:from>
    <xdr:ext cx="123825" cy="190500"/>
    <xdr:sp>
      <xdr:nvSpPr>
        <xdr:cNvPr id="120" name="Text Box 95"/>
        <xdr:cNvSpPr txBox="1">
          <a:spLocks noChangeArrowheads="1"/>
        </xdr:cNvSpPr>
      </xdr:nvSpPr>
      <xdr:spPr>
        <a:xfrm>
          <a:off x="2076450" y="1295400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oneCellAnchor>
  <xdr:oneCellAnchor>
    <xdr:from>
      <xdr:col>5</xdr:col>
      <xdr:colOff>571500</xdr:colOff>
      <xdr:row>50</xdr:row>
      <xdr:rowOff>133350</xdr:rowOff>
    </xdr:from>
    <xdr:ext cx="123825" cy="190500"/>
    <xdr:sp>
      <xdr:nvSpPr>
        <xdr:cNvPr id="121" name="Text Box 96"/>
        <xdr:cNvSpPr txBox="1">
          <a:spLocks noChangeArrowheads="1"/>
        </xdr:cNvSpPr>
      </xdr:nvSpPr>
      <xdr:spPr>
        <a:xfrm>
          <a:off x="2105025" y="120681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</a:p>
      </xdr:txBody>
    </xdr:sp>
    <xdr:clientData/>
  </xdr:oneCellAnchor>
  <xdr:oneCellAnchor>
    <xdr:from>
      <xdr:col>5</xdr:col>
      <xdr:colOff>209550</xdr:colOff>
      <xdr:row>53</xdr:row>
      <xdr:rowOff>28575</xdr:rowOff>
    </xdr:from>
    <xdr:ext cx="123825" cy="190500"/>
    <xdr:sp>
      <xdr:nvSpPr>
        <xdr:cNvPr id="122" name="Text Box 97"/>
        <xdr:cNvSpPr txBox="1">
          <a:spLocks noChangeArrowheads="1"/>
        </xdr:cNvSpPr>
      </xdr:nvSpPr>
      <xdr:spPr>
        <a:xfrm>
          <a:off x="1743075" y="124777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</a:p>
      </xdr:txBody>
    </xdr:sp>
    <xdr:clientData/>
  </xdr:oneCellAnchor>
  <xdr:oneCellAnchor>
    <xdr:from>
      <xdr:col>15</xdr:col>
      <xdr:colOff>247650</xdr:colOff>
      <xdr:row>49</xdr:row>
      <xdr:rowOff>85725</xdr:rowOff>
    </xdr:from>
    <xdr:ext cx="200025" cy="190500"/>
    <xdr:sp>
      <xdr:nvSpPr>
        <xdr:cNvPr id="123" name="Text Box 98"/>
        <xdr:cNvSpPr txBox="1">
          <a:spLocks noChangeArrowheads="1"/>
        </xdr:cNvSpPr>
      </xdr:nvSpPr>
      <xdr:spPr>
        <a:xfrm>
          <a:off x="6257925" y="118491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oneCellAnchor>
  <xdr:oneCellAnchor>
    <xdr:from>
      <xdr:col>13</xdr:col>
      <xdr:colOff>504825</xdr:colOff>
      <xdr:row>50</xdr:row>
      <xdr:rowOff>161925</xdr:rowOff>
    </xdr:from>
    <xdr:ext cx="200025" cy="190500"/>
    <xdr:sp>
      <xdr:nvSpPr>
        <xdr:cNvPr id="124" name="Text Box 99"/>
        <xdr:cNvSpPr txBox="1">
          <a:spLocks noChangeArrowheads="1"/>
        </xdr:cNvSpPr>
      </xdr:nvSpPr>
      <xdr:spPr>
        <a:xfrm>
          <a:off x="5619750" y="120967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</a:t>
          </a:r>
        </a:p>
      </xdr:txBody>
    </xdr:sp>
    <xdr:clientData/>
  </xdr:oneCellAnchor>
  <xdr:oneCellAnchor>
    <xdr:from>
      <xdr:col>13</xdr:col>
      <xdr:colOff>152400</xdr:colOff>
      <xdr:row>49</xdr:row>
      <xdr:rowOff>133350</xdr:rowOff>
    </xdr:from>
    <xdr:ext cx="200025" cy="190500"/>
    <xdr:sp>
      <xdr:nvSpPr>
        <xdr:cNvPr id="125" name="Text Box 100"/>
        <xdr:cNvSpPr txBox="1">
          <a:spLocks noChangeArrowheads="1"/>
        </xdr:cNvSpPr>
      </xdr:nvSpPr>
      <xdr:spPr>
        <a:xfrm>
          <a:off x="5267325" y="118967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</a:p>
      </xdr:txBody>
    </xdr:sp>
    <xdr:clientData/>
  </xdr:oneCellAnchor>
  <xdr:oneCellAnchor>
    <xdr:from>
      <xdr:col>15</xdr:col>
      <xdr:colOff>152400</xdr:colOff>
      <xdr:row>51</xdr:row>
      <xdr:rowOff>161925</xdr:rowOff>
    </xdr:from>
    <xdr:ext cx="200025" cy="190500"/>
    <xdr:sp>
      <xdr:nvSpPr>
        <xdr:cNvPr id="126" name="Text Box 101"/>
        <xdr:cNvSpPr txBox="1">
          <a:spLocks noChangeArrowheads="1"/>
        </xdr:cNvSpPr>
      </xdr:nvSpPr>
      <xdr:spPr>
        <a:xfrm>
          <a:off x="6162675" y="122682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</a:t>
          </a:r>
        </a:p>
      </xdr:txBody>
    </xdr:sp>
    <xdr:clientData/>
  </xdr:oneCellAnchor>
  <xdr:oneCellAnchor>
    <xdr:from>
      <xdr:col>13</xdr:col>
      <xdr:colOff>209550</xdr:colOff>
      <xdr:row>53</xdr:row>
      <xdr:rowOff>19050</xdr:rowOff>
    </xdr:from>
    <xdr:ext cx="200025" cy="190500"/>
    <xdr:sp>
      <xdr:nvSpPr>
        <xdr:cNvPr id="127" name="Text Box 102"/>
        <xdr:cNvSpPr txBox="1">
          <a:spLocks noChangeArrowheads="1"/>
        </xdr:cNvSpPr>
      </xdr:nvSpPr>
      <xdr:spPr>
        <a:xfrm>
          <a:off x="5324475" y="124682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１９</a:t>
          </a:r>
        </a:p>
      </xdr:txBody>
    </xdr:sp>
    <xdr:clientData/>
  </xdr:oneCellAnchor>
  <xdr:oneCellAnchor>
    <xdr:from>
      <xdr:col>12</xdr:col>
      <xdr:colOff>161925</xdr:colOff>
      <xdr:row>54</xdr:row>
      <xdr:rowOff>142875</xdr:rowOff>
    </xdr:from>
    <xdr:ext cx="200025" cy="190500"/>
    <xdr:sp>
      <xdr:nvSpPr>
        <xdr:cNvPr id="128" name="Text Box 103"/>
        <xdr:cNvSpPr txBox="1">
          <a:spLocks noChangeArrowheads="1"/>
        </xdr:cNvSpPr>
      </xdr:nvSpPr>
      <xdr:spPr>
        <a:xfrm>
          <a:off x="5029200" y="12763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oneCellAnchor>
  <xdr:oneCellAnchor>
    <xdr:from>
      <xdr:col>14</xdr:col>
      <xdr:colOff>19050</xdr:colOff>
      <xdr:row>57</xdr:row>
      <xdr:rowOff>123825</xdr:rowOff>
    </xdr:from>
    <xdr:ext cx="200025" cy="190500"/>
    <xdr:sp>
      <xdr:nvSpPr>
        <xdr:cNvPr id="129" name="Text Box 104"/>
        <xdr:cNvSpPr txBox="1">
          <a:spLocks noChangeArrowheads="1"/>
        </xdr:cNvSpPr>
      </xdr:nvSpPr>
      <xdr:spPr>
        <a:xfrm>
          <a:off x="5781675" y="132588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</a:t>
          </a:r>
        </a:p>
      </xdr:txBody>
    </xdr:sp>
    <xdr:clientData/>
  </xdr:oneCellAnchor>
  <xdr:oneCellAnchor>
    <xdr:from>
      <xdr:col>13</xdr:col>
      <xdr:colOff>485775</xdr:colOff>
      <xdr:row>55</xdr:row>
      <xdr:rowOff>142875</xdr:rowOff>
    </xdr:from>
    <xdr:ext cx="200025" cy="190500"/>
    <xdr:sp>
      <xdr:nvSpPr>
        <xdr:cNvPr id="130" name="Text Box 105"/>
        <xdr:cNvSpPr txBox="1">
          <a:spLocks noChangeArrowheads="1"/>
        </xdr:cNvSpPr>
      </xdr:nvSpPr>
      <xdr:spPr>
        <a:xfrm>
          <a:off x="5600700" y="12934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xdr:txBody>
    </xdr:sp>
    <xdr:clientData/>
  </xdr:oneCellAnchor>
  <xdr:oneCellAnchor>
    <xdr:from>
      <xdr:col>15</xdr:col>
      <xdr:colOff>123825</xdr:colOff>
      <xdr:row>55</xdr:row>
      <xdr:rowOff>47625</xdr:rowOff>
    </xdr:from>
    <xdr:ext cx="200025" cy="190500"/>
    <xdr:sp>
      <xdr:nvSpPr>
        <xdr:cNvPr id="131" name="Text Box 106"/>
        <xdr:cNvSpPr txBox="1">
          <a:spLocks noChangeArrowheads="1"/>
        </xdr:cNvSpPr>
      </xdr:nvSpPr>
      <xdr:spPr>
        <a:xfrm>
          <a:off x="6134100" y="128397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oneCellAnchor>
  <xdr:oneCellAnchor>
    <xdr:from>
      <xdr:col>15</xdr:col>
      <xdr:colOff>533400</xdr:colOff>
      <xdr:row>54</xdr:row>
      <xdr:rowOff>95250</xdr:rowOff>
    </xdr:from>
    <xdr:ext cx="200025" cy="190500"/>
    <xdr:sp>
      <xdr:nvSpPr>
        <xdr:cNvPr id="132" name="Text Box 107"/>
        <xdr:cNvSpPr txBox="1">
          <a:spLocks noChangeArrowheads="1"/>
        </xdr:cNvSpPr>
      </xdr:nvSpPr>
      <xdr:spPr>
        <a:xfrm>
          <a:off x="6543675" y="127158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</a:t>
          </a:r>
        </a:p>
      </xdr:txBody>
    </xdr:sp>
    <xdr:clientData/>
  </xdr:oneCellAnchor>
  <xdr:oneCellAnchor>
    <xdr:from>
      <xdr:col>5</xdr:col>
      <xdr:colOff>257175</xdr:colOff>
      <xdr:row>49</xdr:row>
      <xdr:rowOff>104775</xdr:rowOff>
    </xdr:from>
    <xdr:ext cx="123825" cy="190500"/>
    <xdr:sp>
      <xdr:nvSpPr>
        <xdr:cNvPr id="133" name="Text Box 108"/>
        <xdr:cNvSpPr txBox="1">
          <a:spLocks noChangeArrowheads="1"/>
        </xdr:cNvSpPr>
      </xdr:nvSpPr>
      <xdr:spPr>
        <a:xfrm>
          <a:off x="1790700" y="118681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</a:p>
      </xdr:txBody>
    </xdr:sp>
    <xdr:clientData/>
  </xdr:oneCellAnchor>
  <xdr:oneCellAnchor>
    <xdr:from>
      <xdr:col>5</xdr:col>
      <xdr:colOff>571500</xdr:colOff>
      <xdr:row>62</xdr:row>
      <xdr:rowOff>133350</xdr:rowOff>
    </xdr:from>
    <xdr:ext cx="200025" cy="190500"/>
    <xdr:sp>
      <xdr:nvSpPr>
        <xdr:cNvPr id="134" name="Text Box 109"/>
        <xdr:cNvSpPr txBox="1">
          <a:spLocks noChangeArrowheads="1"/>
        </xdr:cNvSpPr>
      </xdr:nvSpPr>
      <xdr:spPr>
        <a:xfrm>
          <a:off x="2105025" y="14125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</a:p>
      </xdr:txBody>
    </xdr:sp>
    <xdr:clientData/>
  </xdr:oneCellAnchor>
  <xdr:oneCellAnchor>
    <xdr:from>
      <xdr:col>7</xdr:col>
      <xdr:colOff>200025</xdr:colOff>
      <xdr:row>64</xdr:row>
      <xdr:rowOff>9525</xdr:rowOff>
    </xdr:from>
    <xdr:ext cx="200025" cy="190500"/>
    <xdr:sp>
      <xdr:nvSpPr>
        <xdr:cNvPr id="135" name="Text Box 110"/>
        <xdr:cNvSpPr txBox="1">
          <a:spLocks noChangeArrowheads="1"/>
        </xdr:cNvSpPr>
      </xdr:nvSpPr>
      <xdr:spPr>
        <a:xfrm>
          <a:off x="2628900" y="14344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</a:t>
          </a:r>
        </a:p>
      </xdr:txBody>
    </xdr:sp>
    <xdr:clientData/>
  </xdr:oneCellAnchor>
  <xdr:oneCellAnchor>
    <xdr:from>
      <xdr:col>7</xdr:col>
      <xdr:colOff>552450</xdr:colOff>
      <xdr:row>66</xdr:row>
      <xdr:rowOff>142875</xdr:rowOff>
    </xdr:from>
    <xdr:ext cx="200025" cy="190500"/>
    <xdr:sp>
      <xdr:nvSpPr>
        <xdr:cNvPr id="136" name="Text Box 111"/>
        <xdr:cNvSpPr txBox="1">
          <a:spLocks noChangeArrowheads="1"/>
        </xdr:cNvSpPr>
      </xdr:nvSpPr>
      <xdr:spPr>
        <a:xfrm>
          <a:off x="2981325" y="148304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</a:t>
          </a:r>
        </a:p>
      </xdr:txBody>
    </xdr:sp>
    <xdr:clientData/>
  </xdr:oneCellAnchor>
  <xdr:oneCellAnchor>
    <xdr:from>
      <xdr:col>7</xdr:col>
      <xdr:colOff>123825</xdr:colOff>
      <xdr:row>67</xdr:row>
      <xdr:rowOff>19050</xdr:rowOff>
    </xdr:from>
    <xdr:ext cx="200025" cy="190500"/>
    <xdr:sp>
      <xdr:nvSpPr>
        <xdr:cNvPr id="137" name="Text Box 112"/>
        <xdr:cNvSpPr txBox="1">
          <a:spLocks noChangeArrowheads="1"/>
        </xdr:cNvSpPr>
      </xdr:nvSpPr>
      <xdr:spPr>
        <a:xfrm>
          <a:off x="2552700" y="14887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</a:t>
          </a:r>
        </a:p>
      </xdr:txBody>
    </xdr:sp>
    <xdr:clientData/>
  </xdr:oneCellAnchor>
  <xdr:oneCellAnchor>
    <xdr:from>
      <xdr:col>6</xdr:col>
      <xdr:colOff>47625</xdr:colOff>
      <xdr:row>69</xdr:row>
      <xdr:rowOff>142875</xdr:rowOff>
    </xdr:from>
    <xdr:ext cx="200025" cy="190500"/>
    <xdr:sp>
      <xdr:nvSpPr>
        <xdr:cNvPr id="138" name="Text Box 113"/>
        <xdr:cNvSpPr txBox="1">
          <a:spLocks noChangeArrowheads="1"/>
        </xdr:cNvSpPr>
      </xdr:nvSpPr>
      <xdr:spPr>
        <a:xfrm>
          <a:off x="2228850" y="15354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</a:t>
          </a:r>
        </a:p>
      </xdr:txBody>
    </xdr:sp>
    <xdr:clientData/>
  </xdr:oneCellAnchor>
  <xdr:oneCellAnchor>
    <xdr:from>
      <xdr:col>5</xdr:col>
      <xdr:colOff>504825</xdr:colOff>
      <xdr:row>67</xdr:row>
      <xdr:rowOff>123825</xdr:rowOff>
    </xdr:from>
    <xdr:ext cx="200025" cy="190500"/>
    <xdr:sp>
      <xdr:nvSpPr>
        <xdr:cNvPr id="139" name="Text Box 114"/>
        <xdr:cNvSpPr txBox="1">
          <a:spLocks noChangeArrowheads="1"/>
        </xdr:cNvSpPr>
      </xdr:nvSpPr>
      <xdr:spPr>
        <a:xfrm>
          <a:off x="2038350" y="14992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xdr:txBody>
    </xdr:sp>
    <xdr:clientData/>
  </xdr:oneCellAnchor>
  <xdr:oneCellAnchor>
    <xdr:from>
      <xdr:col>5</xdr:col>
      <xdr:colOff>219075</xdr:colOff>
      <xdr:row>65</xdr:row>
      <xdr:rowOff>47625</xdr:rowOff>
    </xdr:from>
    <xdr:ext cx="200025" cy="190500"/>
    <xdr:sp>
      <xdr:nvSpPr>
        <xdr:cNvPr id="140" name="Text Box 115"/>
        <xdr:cNvSpPr txBox="1">
          <a:spLocks noChangeArrowheads="1"/>
        </xdr:cNvSpPr>
      </xdr:nvSpPr>
      <xdr:spPr>
        <a:xfrm>
          <a:off x="1752600" y="145542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２９</a:t>
          </a:r>
        </a:p>
      </xdr:txBody>
    </xdr:sp>
    <xdr:clientData/>
  </xdr:oneCellAnchor>
  <xdr:oneCellAnchor>
    <xdr:from>
      <xdr:col>4</xdr:col>
      <xdr:colOff>142875</xdr:colOff>
      <xdr:row>66</xdr:row>
      <xdr:rowOff>142875</xdr:rowOff>
    </xdr:from>
    <xdr:ext cx="200025" cy="190500"/>
    <xdr:sp>
      <xdr:nvSpPr>
        <xdr:cNvPr id="141" name="Text Box 116"/>
        <xdr:cNvSpPr txBox="1">
          <a:spLocks noChangeArrowheads="1"/>
        </xdr:cNvSpPr>
      </xdr:nvSpPr>
      <xdr:spPr>
        <a:xfrm>
          <a:off x="1428750" y="148304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xdr:txBody>
    </xdr:sp>
    <xdr:clientData/>
  </xdr:oneCellAnchor>
  <xdr:oneCellAnchor>
    <xdr:from>
      <xdr:col>15</xdr:col>
      <xdr:colOff>295275</xdr:colOff>
      <xdr:row>61</xdr:row>
      <xdr:rowOff>133350</xdr:rowOff>
    </xdr:from>
    <xdr:ext cx="200025" cy="190500"/>
    <xdr:sp>
      <xdr:nvSpPr>
        <xdr:cNvPr id="142" name="Text Box 117"/>
        <xdr:cNvSpPr txBox="1">
          <a:spLocks noChangeArrowheads="1"/>
        </xdr:cNvSpPr>
      </xdr:nvSpPr>
      <xdr:spPr>
        <a:xfrm>
          <a:off x="6305550" y="139541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３１</a:t>
          </a:r>
        </a:p>
      </xdr:txBody>
    </xdr:sp>
    <xdr:clientData/>
  </xdr:oneCellAnchor>
  <xdr:oneCellAnchor>
    <xdr:from>
      <xdr:col>15</xdr:col>
      <xdr:colOff>200025</xdr:colOff>
      <xdr:row>63</xdr:row>
      <xdr:rowOff>161925</xdr:rowOff>
    </xdr:from>
    <xdr:ext cx="200025" cy="190500"/>
    <xdr:sp>
      <xdr:nvSpPr>
        <xdr:cNvPr id="143" name="Text Box 118"/>
        <xdr:cNvSpPr txBox="1">
          <a:spLocks noChangeArrowheads="1"/>
        </xdr:cNvSpPr>
      </xdr:nvSpPr>
      <xdr:spPr>
        <a:xfrm>
          <a:off x="6210300" y="143256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</a:t>
          </a:r>
        </a:p>
      </xdr:txBody>
    </xdr:sp>
    <xdr:clientData/>
  </xdr:oneCellAnchor>
  <xdr:oneCellAnchor>
    <xdr:from>
      <xdr:col>15</xdr:col>
      <xdr:colOff>552450</xdr:colOff>
      <xdr:row>66</xdr:row>
      <xdr:rowOff>152400</xdr:rowOff>
    </xdr:from>
    <xdr:ext cx="200025" cy="190500"/>
    <xdr:sp>
      <xdr:nvSpPr>
        <xdr:cNvPr id="144" name="Text Box 119"/>
        <xdr:cNvSpPr txBox="1">
          <a:spLocks noChangeArrowheads="1"/>
        </xdr:cNvSpPr>
      </xdr:nvSpPr>
      <xdr:spPr>
        <a:xfrm>
          <a:off x="6562725" y="14839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３３</a:t>
          </a:r>
        </a:p>
      </xdr:txBody>
    </xdr:sp>
    <xdr:clientData/>
  </xdr:oneCellAnchor>
  <xdr:oneCellAnchor>
    <xdr:from>
      <xdr:col>15</xdr:col>
      <xdr:colOff>123825</xdr:colOff>
      <xdr:row>67</xdr:row>
      <xdr:rowOff>0</xdr:rowOff>
    </xdr:from>
    <xdr:ext cx="200025" cy="190500"/>
    <xdr:sp>
      <xdr:nvSpPr>
        <xdr:cNvPr id="145" name="Text Box 120"/>
        <xdr:cNvSpPr txBox="1">
          <a:spLocks noChangeArrowheads="1"/>
        </xdr:cNvSpPr>
      </xdr:nvSpPr>
      <xdr:spPr>
        <a:xfrm>
          <a:off x="6134100" y="148685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３２</a:t>
          </a:r>
        </a:p>
      </xdr:txBody>
    </xdr:sp>
    <xdr:clientData/>
  </xdr:oneCellAnchor>
  <xdr:oneCellAnchor>
    <xdr:from>
      <xdr:col>14</xdr:col>
      <xdr:colOff>47625</xdr:colOff>
      <xdr:row>69</xdr:row>
      <xdr:rowOff>142875</xdr:rowOff>
    </xdr:from>
    <xdr:ext cx="200025" cy="190500"/>
    <xdr:sp>
      <xdr:nvSpPr>
        <xdr:cNvPr id="146" name="Text Box 121"/>
        <xdr:cNvSpPr txBox="1">
          <a:spLocks noChangeArrowheads="1"/>
        </xdr:cNvSpPr>
      </xdr:nvSpPr>
      <xdr:spPr>
        <a:xfrm>
          <a:off x="5810250" y="15354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３６</a:t>
          </a:r>
        </a:p>
      </xdr:txBody>
    </xdr:sp>
    <xdr:clientData/>
  </xdr:oneCellAnchor>
  <xdr:oneCellAnchor>
    <xdr:from>
      <xdr:col>13</xdr:col>
      <xdr:colOff>504825</xdr:colOff>
      <xdr:row>67</xdr:row>
      <xdr:rowOff>123825</xdr:rowOff>
    </xdr:from>
    <xdr:ext cx="200025" cy="190500"/>
    <xdr:sp>
      <xdr:nvSpPr>
        <xdr:cNvPr id="147" name="Text Box 122"/>
        <xdr:cNvSpPr txBox="1">
          <a:spLocks noChangeArrowheads="1"/>
        </xdr:cNvSpPr>
      </xdr:nvSpPr>
      <xdr:spPr>
        <a:xfrm>
          <a:off x="5619750" y="14992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xdr:txBody>
    </xdr:sp>
    <xdr:clientData/>
  </xdr:oneCellAnchor>
  <xdr:oneCellAnchor>
    <xdr:from>
      <xdr:col>13</xdr:col>
      <xdr:colOff>219075</xdr:colOff>
      <xdr:row>65</xdr:row>
      <xdr:rowOff>47625</xdr:rowOff>
    </xdr:from>
    <xdr:ext cx="200025" cy="190500"/>
    <xdr:sp>
      <xdr:nvSpPr>
        <xdr:cNvPr id="148" name="Text Box 123"/>
        <xdr:cNvSpPr txBox="1">
          <a:spLocks noChangeArrowheads="1"/>
        </xdr:cNvSpPr>
      </xdr:nvSpPr>
      <xdr:spPr>
        <a:xfrm>
          <a:off x="5334000" y="145542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３９</a:t>
          </a:r>
        </a:p>
      </xdr:txBody>
    </xdr:sp>
    <xdr:clientData/>
  </xdr:oneCellAnchor>
  <xdr:oneCellAnchor>
    <xdr:from>
      <xdr:col>13</xdr:col>
      <xdr:colOff>542925</xdr:colOff>
      <xdr:row>62</xdr:row>
      <xdr:rowOff>142875</xdr:rowOff>
    </xdr:from>
    <xdr:ext cx="200025" cy="190500"/>
    <xdr:sp>
      <xdr:nvSpPr>
        <xdr:cNvPr id="149" name="Text Box 124"/>
        <xdr:cNvSpPr txBox="1">
          <a:spLocks noChangeArrowheads="1"/>
        </xdr:cNvSpPr>
      </xdr:nvSpPr>
      <xdr:spPr>
        <a:xfrm>
          <a:off x="5657850" y="141351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３４</a:t>
          </a:r>
        </a:p>
      </xdr:txBody>
    </xdr:sp>
    <xdr:clientData/>
  </xdr:oneCellAnchor>
  <xdr:oneCellAnchor>
    <xdr:from>
      <xdr:col>13</xdr:col>
      <xdr:colOff>123825</xdr:colOff>
      <xdr:row>61</xdr:row>
      <xdr:rowOff>142875</xdr:rowOff>
    </xdr:from>
    <xdr:ext cx="200025" cy="190500"/>
    <xdr:sp>
      <xdr:nvSpPr>
        <xdr:cNvPr id="150" name="Text Box 125"/>
        <xdr:cNvSpPr txBox="1">
          <a:spLocks noChangeArrowheads="1"/>
        </xdr:cNvSpPr>
      </xdr:nvSpPr>
      <xdr:spPr>
        <a:xfrm>
          <a:off x="5238750" y="139636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３７</a:t>
          </a:r>
        </a:p>
      </xdr:txBody>
    </xdr:sp>
    <xdr:clientData/>
  </xdr:oneCellAnchor>
  <xdr:oneCellAnchor>
    <xdr:from>
      <xdr:col>12</xdr:col>
      <xdr:colOff>180975</xdr:colOff>
      <xdr:row>66</xdr:row>
      <xdr:rowOff>152400</xdr:rowOff>
    </xdr:from>
    <xdr:ext cx="200025" cy="190500"/>
    <xdr:sp>
      <xdr:nvSpPr>
        <xdr:cNvPr id="151" name="Text Box 126"/>
        <xdr:cNvSpPr txBox="1">
          <a:spLocks noChangeArrowheads="1"/>
        </xdr:cNvSpPr>
      </xdr:nvSpPr>
      <xdr:spPr>
        <a:xfrm>
          <a:off x="5048250" y="14839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xdr:txBody>
    </xdr:sp>
    <xdr:clientData/>
  </xdr:oneCellAnchor>
  <xdr:oneCellAnchor>
    <xdr:from>
      <xdr:col>5</xdr:col>
      <xdr:colOff>628650</xdr:colOff>
      <xdr:row>81</xdr:row>
      <xdr:rowOff>142875</xdr:rowOff>
    </xdr:from>
    <xdr:ext cx="200025" cy="190500"/>
    <xdr:sp>
      <xdr:nvSpPr>
        <xdr:cNvPr id="152" name="Text Box 127"/>
        <xdr:cNvSpPr txBox="1">
          <a:spLocks noChangeArrowheads="1"/>
        </xdr:cNvSpPr>
      </xdr:nvSpPr>
      <xdr:spPr>
        <a:xfrm>
          <a:off x="2162175" y="174307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４６</a:t>
          </a:r>
        </a:p>
      </xdr:txBody>
    </xdr:sp>
    <xdr:clientData/>
  </xdr:oneCellAnchor>
  <xdr:oneCellAnchor>
    <xdr:from>
      <xdr:col>5</xdr:col>
      <xdr:colOff>495300</xdr:colOff>
      <xdr:row>79</xdr:row>
      <xdr:rowOff>133350</xdr:rowOff>
    </xdr:from>
    <xdr:ext cx="200025" cy="190500"/>
    <xdr:sp>
      <xdr:nvSpPr>
        <xdr:cNvPr id="153" name="Text Box 128"/>
        <xdr:cNvSpPr txBox="1">
          <a:spLocks noChangeArrowheads="1"/>
        </xdr:cNvSpPr>
      </xdr:nvSpPr>
      <xdr:spPr>
        <a:xfrm>
          <a:off x="2028825" y="170783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</a:t>
          </a:r>
        </a:p>
      </xdr:txBody>
    </xdr:sp>
    <xdr:clientData/>
  </xdr:oneCellAnchor>
  <xdr:oneCellAnchor>
    <xdr:from>
      <xdr:col>7</xdr:col>
      <xdr:colOff>123825</xdr:colOff>
      <xdr:row>79</xdr:row>
      <xdr:rowOff>28575</xdr:rowOff>
    </xdr:from>
    <xdr:ext cx="200025" cy="190500"/>
    <xdr:sp>
      <xdr:nvSpPr>
        <xdr:cNvPr id="154" name="Text Box 129"/>
        <xdr:cNvSpPr txBox="1">
          <a:spLocks noChangeArrowheads="1"/>
        </xdr:cNvSpPr>
      </xdr:nvSpPr>
      <xdr:spPr>
        <a:xfrm>
          <a:off x="2552700" y="169735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</a:t>
          </a:r>
        </a:p>
      </xdr:txBody>
    </xdr:sp>
    <xdr:clientData/>
  </xdr:oneCellAnchor>
  <xdr:oneCellAnchor>
    <xdr:from>
      <xdr:col>7</xdr:col>
      <xdr:colOff>523875</xdr:colOff>
      <xdr:row>79</xdr:row>
      <xdr:rowOff>9525</xdr:rowOff>
    </xdr:from>
    <xdr:ext cx="200025" cy="190500"/>
    <xdr:sp>
      <xdr:nvSpPr>
        <xdr:cNvPr id="155" name="Text Box 130"/>
        <xdr:cNvSpPr txBox="1">
          <a:spLocks noChangeArrowheads="1"/>
        </xdr:cNvSpPr>
      </xdr:nvSpPr>
      <xdr:spPr>
        <a:xfrm>
          <a:off x="2952750" y="16954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</a:t>
          </a:r>
        </a:p>
      </xdr:txBody>
    </xdr:sp>
    <xdr:clientData/>
  </xdr:oneCellAnchor>
  <xdr:oneCellAnchor>
    <xdr:from>
      <xdr:col>7</xdr:col>
      <xdr:colOff>190500</xdr:colOff>
      <xdr:row>76</xdr:row>
      <xdr:rowOff>0</xdr:rowOff>
    </xdr:from>
    <xdr:ext cx="200025" cy="190500"/>
    <xdr:sp>
      <xdr:nvSpPr>
        <xdr:cNvPr id="156" name="Text Box 131"/>
        <xdr:cNvSpPr txBox="1">
          <a:spLocks noChangeArrowheads="1"/>
        </xdr:cNvSpPr>
      </xdr:nvSpPr>
      <xdr:spPr>
        <a:xfrm>
          <a:off x="2619375" y="16411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４８</a:t>
          </a:r>
        </a:p>
      </xdr:txBody>
    </xdr:sp>
    <xdr:clientData/>
  </xdr:oneCellAnchor>
  <xdr:oneCellAnchor>
    <xdr:from>
      <xdr:col>5</xdr:col>
      <xdr:colOff>552450</xdr:colOff>
      <xdr:row>74</xdr:row>
      <xdr:rowOff>152400</xdr:rowOff>
    </xdr:from>
    <xdr:ext cx="200025" cy="190500"/>
    <xdr:sp>
      <xdr:nvSpPr>
        <xdr:cNvPr id="157" name="Text Box 133"/>
        <xdr:cNvSpPr txBox="1">
          <a:spLocks noChangeArrowheads="1"/>
        </xdr:cNvSpPr>
      </xdr:nvSpPr>
      <xdr:spPr>
        <a:xfrm>
          <a:off x="2085975" y="162210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４４</a:t>
          </a:r>
        </a:p>
      </xdr:txBody>
    </xdr:sp>
    <xdr:clientData/>
  </xdr:oneCellAnchor>
  <xdr:oneCellAnchor>
    <xdr:from>
      <xdr:col>5</xdr:col>
      <xdr:colOff>161925</xdr:colOff>
      <xdr:row>73</xdr:row>
      <xdr:rowOff>95250</xdr:rowOff>
    </xdr:from>
    <xdr:ext cx="200025" cy="190500"/>
    <xdr:sp>
      <xdr:nvSpPr>
        <xdr:cNvPr id="158" name="Text Box 134"/>
        <xdr:cNvSpPr txBox="1">
          <a:spLocks noChangeArrowheads="1"/>
        </xdr:cNvSpPr>
      </xdr:nvSpPr>
      <xdr:spPr>
        <a:xfrm>
          <a:off x="1695450" y="159924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</a:t>
          </a:r>
        </a:p>
      </xdr:txBody>
    </xdr:sp>
    <xdr:clientData/>
  </xdr:oneCellAnchor>
  <xdr:oneCellAnchor>
    <xdr:from>
      <xdr:col>4</xdr:col>
      <xdr:colOff>180975</xdr:colOff>
      <xdr:row>79</xdr:row>
      <xdr:rowOff>9525</xdr:rowOff>
    </xdr:from>
    <xdr:ext cx="200025" cy="190500"/>
    <xdr:sp>
      <xdr:nvSpPr>
        <xdr:cNvPr id="159" name="Text Box 135"/>
        <xdr:cNvSpPr txBox="1">
          <a:spLocks noChangeArrowheads="1"/>
        </xdr:cNvSpPr>
      </xdr:nvSpPr>
      <xdr:spPr>
        <a:xfrm>
          <a:off x="1466850" y="16954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</a:p>
      </xdr:txBody>
    </xdr:sp>
    <xdr:clientData/>
  </xdr:oneCellAnchor>
  <xdr:oneCellAnchor>
    <xdr:from>
      <xdr:col>7</xdr:col>
      <xdr:colOff>314325</xdr:colOff>
      <xdr:row>73</xdr:row>
      <xdr:rowOff>133350</xdr:rowOff>
    </xdr:from>
    <xdr:ext cx="200025" cy="190500"/>
    <xdr:sp>
      <xdr:nvSpPr>
        <xdr:cNvPr id="160" name="Text Box 136"/>
        <xdr:cNvSpPr txBox="1">
          <a:spLocks noChangeArrowheads="1"/>
        </xdr:cNvSpPr>
      </xdr:nvSpPr>
      <xdr:spPr>
        <a:xfrm>
          <a:off x="2743200" y="160305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４１</a:t>
          </a:r>
        </a:p>
      </xdr:txBody>
    </xdr:sp>
    <xdr:clientData/>
  </xdr:oneCellAnchor>
  <xdr:twoCellAnchor>
    <xdr:from>
      <xdr:col>5</xdr:col>
      <xdr:colOff>0</xdr:colOff>
      <xdr:row>89</xdr:row>
      <xdr:rowOff>9525</xdr:rowOff>
    </xdr:from>
    <xdr:to>
      <xdr:col>8</xdr:col>
      <xdr:colOff>0</xdr:colOff>
      <xdr:row>92</xdr:row>
      <xdr:rowOff>9525</xdr:rowOff>
    </xdr:to>
    <xdr:sp>
      <xdr:nvSpPr>
        <xdr:cNvPr id="161" name="Line 71"/>
        <xdr:cNvSpPr>
          <a:spLocks/>
        </xdr:cNvSpPr>
      </xdr:nvSpPr>
      <xdr:spPr>
        <a:xfrm>
          <a:off x="1533525" y="18669000"/>
          <a:ext cx="1543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7</xdr:col>
      <xdr:colOff>638175</xdr:colOff>
      <xdr:row>92</xdr:row>
      <xdr:rowOff>0</xdr:rowOff>
    </xdr:to>
    <xdr:sp>
      <xdr:nvSpPr>
        <xdr:cNvPr id="162" name="Line 72"/>
        <xdr:cNvSpPr>
          <a:spLocks/>
        </xdr:cNvSpPr>
      </xdr:nvSpPr>
      <xdr:spPr>
        <a:xfrm flipH="1">
          <a:off x="1533525" y="18669000"/>
          <a:ext cx="1533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28575</xdr:colOff>
      <xdr:row>87</xdr:row>
      <xdr:rowOff>104775</xdr:rowOff>
    </xdr:from>
    <xdr:ext cx="200025" cy="190500"/>
    <xdr:sp>
      <xdr:nvSpPr>
        <xdr:cNvPr id="163" name="Text Box 73"/>
        <xdr:cNvSpPr txBox="1">
          <a:spLocks noChangeArrowheads="1"/>
        </xdr:cNvSpPr>
      </xdr:nvSpPr>
      <xdr:spPr>
        <a:xfrm>
          <a:off x="2209800" y="18421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７１</a:t>
          </a:r>
        </a:p>
      </xdr:txBody>
    </xdr:sp>
    <xdr:clientData/>
  </xdr:oneCellAnchor>
  <xdr:oneCellAnchor>
    <xdr:from>
      <xdr:col>8</xdr:col>
      <xdr:colOff>57150</xdr:colOff>
      <xdr:row>89</xdr:row>
      <xdr:rowOff>142875</xdr:rowOff>
    </xdr:from>
    <xdr:ext cx="200025" cy="190500"/>
    <xdr:sp>
      <xdr:nvSpPr>
        <xdr:cNvPr id="164" name="Text Box 74"/>
        <xdr:cNvSpPr txBox="1">
          <a:spLocks noChangeArrowheads="1"/>
        </xdr:cNvSpPr>
      </xdr:nvSpPr>
      <xdr:spPr>
        <a:xfrm>
          <a:off x="3133725" y="18802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７３</a:t>
          </a:r>
        </a:p>
      </xdr:txBody>
    </xdr:sp>
    <xdr:clientData/>
  </xdr:oneCellAnchor>
  <xdr:oneCellAnchor>
    <xdr:from>
      <xdr:col>6</xdr:col>
      <xdr:colOff>28575</xdr:colOff>
      <xdr:row>92</xdr:row>
      <xdr:rowOff>47625</xdr:rowOff>
    </xdr:from>
    <xdr:ext cx="200025" cy="190500"/>
    <xdr:sp>
      <xdr:nvSpPr>
        <xdr:cNvPr id="165" name="Text Box 75"/>
        <xdr:cNvSpPr txBox="1">
          <a:spLocks noChangeArrowheads="1"/>
        </xdr:cNvSpPr>
      </xdr:nvSpPr>
      <xdr:spPr>
        <a:xfrm>
          <a:off x="2209800" y="192214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７６</a:t>
          </a:r>
        </a:p>
      </xdr:txBody>
    </xdr:sp>
    <xdr:clientData/>
  </xdr:oneCellAnchor>
  <xdr:oneCellAnchor>
    <xdr:from>
      <xdr:col>3</xdr:col>
      <xdr:colOff>600075</xdr:colOff>
      <xdr:row>89</xdr:row>
      <xdr:rowOff>161925</xdr:rowOff>
    </xdr:from>
    <xdr:ext cx="200025" cy="190500"/>
    <xdr:sp>
      <xdr:nvSpPr>
        <xdr:cNvPr id="166" name="Text Box 76"/>
        <xdr:cNvSpPr txBox="1">
          <a:spLocks noChangeArrowheads="1"/>
        </xdr:cNvSpPr>
      </xdr:nvSpPr>
      <xdr:spPr>
        <a:xfrm>
          <a:off x="1238250" y="188214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７４</a:t>
          </a:r>
        </a:p>
      </xdr:txBody>
    </xdr:sp>
    <xdr:clientData/>
  </xdr:oneCellAnchor>
  <xdr:oneCellAnchor>
    <xdr:from>
      <xdr:col>5</xdr:col>
      <xdr:colOff>276225</xdr:colOff>
      <xdr:row>90</xdr:row>
      <xdr:rowOff>66675</xdr:rowOff>
    </xdr:from>
    <xdr:ext cx="200025" cy="190500"/>
    <xdr:sp>
      <xdr:nvSpPr>
        <xdr:cNvPr id="167" name="Text Box 77"/>
        <xdr:cNvSpPr txBox="1">
          <a:spLocks noChangeArrowheads="1"/>
        </xdr:cNvSpPr>
      </xdr:nvSpPr>
      <xdr:spPr>
        <a:xfrm>
          <a:off x="1809750" y="188976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７５</a:t>
          </a:r>
        </a:p>
      </xdr:txBody>
    </xdr:sp>
    <xdr:clientData/>
  </xdr:oneCellAnchor>
  <xdr:oneCellAnchor>
    <xdr:from>
      <xdr:col>7</xdr:col>
      <xdr:colOff>219075</xdr:colOff>
      <xdr:row>90</xdr:row>
      <xdr:rowOff>95250</xdr:rowOff>
    </xdr:from>
    <xdr:ext cx="200025" cy="190500"/>
    <xdr:sp>
      <xdr:nvSpPr>
        <xdr:cNvPr id="168" name="Text Box 78"/>
        <xdr:cNvSpPr txBox="1">
          <a:spLocks noChangeArrowheads="1"/>
        </xdr:cNvSpPr>
      </xdr:nvSpPr>
      <xdr:spPr>
        <a:xfrm>
          <a:off x="2647950" y="189261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７２</a:t>
          </a:r>
        </a:p>
      </xdr:txBody>
    </xdr:sp>
    <xdr:clientData/>
  </xdr:oneCellAnchor>
  <xdr:twoCellAnchor>
    <xdr:from>
      <xdr:col>5</xdr:col>
      <xdr:colOff>0</xdr:colOff>
      <xdr:row>89</xdr:row>
      <xdr:rowOff>9525</xdr:rowOff>
    </xdr:from>
    <xdr:to>
      <xdr:col>8</xdr:col>
      <xdr:colOff>0</xdr:colOff>
      <xdr:row>92</xdr:row>
      <xdr:rowOff>9525</xdr:rowOff>
    </xdr:to>
    <xdr:sp>
      <xdr:nvSpPr>
        <xdr:cNvPr id="169" name="Line 71"/>
        <xdr:cNvSpPr>
          <a:spLocks/>
        </xdr:cNvSpPr>
      </xdr:nvSpPr>
      <xdr:spPr>
        <a:xfrm>
          <a:off x="1533525" y="18669000"/>
          <a:ext cx="15430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89</xdr:row>
      <xdr:rowOff>9525</xdr:rowOff>
    </xdr:from>
    <xdr:to>
      <xdr:col>7</xdr:col>
      <xdr:colOff>638175</xdr:colOff>
      <xdr:row>92</xdr:row>
      <xdr:rowOff>0</xdr:rowOff>
    </xdr:to>
    <xdr:sp>
      <xdr:nvSpPr>
        <xdr:cNvPr id="170" name="Line 72"/>
        <xdr:cNvSpPr>
          <a:spLocks/>
        </xdr:cNvSpPr>
      </xdr:nvSpPr>
      <xdr:spPr>
        <a:xfrm flipH="1">
          <a:off x="1533525" y="18669000"/>
          <a:ext cx="1533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28575</xdr:colOff>
      <xdr:row>87</xdr:row>
      <xdr:rowOff>104775</xdr:rowOff>
    </xdr:from>
    <xdr:ext cx="200025" cy="190500"/>
    <xdr:sp>
      <xdr:nvSpPr>
        <xdr:cNvPr id="171" name="Text Box 73"/>
        <xdr:cNvSpPr txBox="1">
          <a:spLocks noChangeArrowheads="1"/>
        </xdr:cNvSpPr>
      </xdr:nvSpPr>
      <xdr:spPr>
        <a:xfrm>
          <a:off x="2209800" y="18421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５７</a:t>
          </a:r>
        </a:p>
      </xdr:txBody>
    </xdr:sp>
    <xdr:clientData/>
  </xdr:oneCellAnchor>
  <xdr:oneCellAnchor>
    <xdr:from>
      <xdr:col>8</xdr:col>
      <xdr:colOff>57150</xdr:colOff>
      <xdr:row>89</xdr:row>
      <xdr:rowOff>142875</xdr:rowOff>
    </xdr:from>
    <xdr:ext cx="200025" cy="190500"/>
    <xdr:sp>
      <xdr:nvSpPr>
        <xdr:cNvPr id="172" name="Text Box 74"/>
        <xdr:cNvSpPr txBox="1">
          <a:spLocks noChangeArrowheads="1"/>
        </xdr:cNvSpPr>
      </xdr:nvSpPr>
      <xdr:spPr>
        <a:xfrm>
          <a:off x="3133725" y="18802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５９</a:t>
          </a:r>
        </a:p>
      </xdr:txBody>
    </xdr:sp>
    <xdr:clientData/>
  </xdr:oneCellAnchor>
  <xdr:oneCellAnchor>
    <xdr:from>
      <xdr:col>6</xdr:col>
      <xdr:colOff>28575</xdr:colOff>
      <xdr:row>92</xdr:row>
      <xdr:rowOff>47625</xdr:rowOff>
    </xdr:from>
    <xdr:ext cx="200025" cy="190500"/>
    <xdr:sp>
      <xdr:nvSpPr>
        <xdr:cNvPr id="173" name="Text Box 75"/>
        <xdr:cNvSpPr txBox="1">
          <a:spLocks noChangeArrowheads="1"/>
        </xdr:cNvSpPr>
      </xdr:nvSpPr>
      <xdr:spPr>
        <a:xfrm>
          <a:off x="2209800" y="192214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６２</a:t>
          </a:r>
        </a:p>
      </xdr:txBody>
    </xdr:sp>
    <xdr:clientData/>
  </xdr:oneCellAnchor>
  <xdr:oneCellAnchor>
    <xdr:from>
      <xdr:col>3</xdr:col>
      <xdr:colOff>600075</xdr:colOff>
      <xdr:row>89</xdr:row>
      <xdr:rowOff>161925</xdr:rowOff>
    </xdr:from>
    <xdr:ext cx="200025" cy="190500"/>
    <xdr:sp>
      <xdr:nvSpPr>
        <xdr:cNvPr id="174" name="Text Box 76"/>
        <xdr:cNvSpPr txBox="1">
          <a:spLocks noChangeArrowheads="1"/>
        </xdr:cNvSpPr>
      </xdr:nvSpPr>
      <xdr:spPr>
        <a:xfrm>
          <a:off x="1238250" y="188214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</a:p>
      </xdr:txBody>
    </xdr:sp>
    <xdr:clientData/>
  </xdr:oneCellAnchor>
  <xdr:oneCellAnchor>
    <xdr:from>
      <xdr:col>5</xdr:col>
      <xdr:colOff>276225</xdr:colOff>
      <xdr:row>90</xdr:row>
      <xdr:rowOff>66675</xdr:rowOff>
    </xdr:from>
    <xdr:ext cx="200025" cy="190500"/>
    <xdr:sp>
      <xdr:nvSpPr>
        <xdr:cNvPr id="175" name="Text Box 77"/>
        <xdr:cNvSpPr txBox="1">
          <a:spLocks noChangeArrowheads="1"/>
        </xdr:cNvSpPr>
      </xdr:nvSpPr>
      <xdr:spPr>
        <a:xfrm>
          <a:off x="1809750" y="188976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６１</a:t>
          </a:r>
        </a:p>
      </xdr:txBody>
    </xdr:sp>
    <xdr:clientData/>
  </xdr:oneCellAnchor>
  <xdr:oneCellAnchor>
    <xdr:from>
      <xdr:col>7</xdr:col>
      <xdr:colOff>219075</xdr:colOff>
      <xdr:row>90</xdr:row>
      <xdr:rowOff>95250</xdr:rowOff>
    </xdr:from>
    <xdr:ext cx="200025" cy="190500"/>
    <xdr:sp>
      <xdr:nvSpPr>
        <xdr:cNvPr id="176" name="Text Box 78"/>
        <xdr:cNvSpPr txBox="1">
          <a:spLocks noChangeArrowheads="1"/>
        </xdr:cNvSpPr>
      </xdr:nvSpPr>
      <xdr:spPr>
        <a:xfrm>
          <a:off x="2647950" y="189261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５８</a:t>
          </a:r>
        </a:p>
      </xdr:txBody>
    </xdr:sp>
    <xdr:clientData/>
  </xdr:oneCellAnchor>
  <xdr:twoCellAnchor>
    <xdr:from>
      <xdr:col>13</xdr:col>
      <xdr:colOff>0</xdr:colOff>
      <xdr:row>77</xdr:row>
      <xdr:rowOff>9525</xdr:rowOff>
    </xdr:from>
    <xdr:to>
      <xdr:col>16</xdr:col>
      <xdr:colOff>0</xdr:colOff>
      <xdr:row>80</xdr:row>
      <xdr:rowOff>9525</xdr:rowOff>
    </xdr:to>
    <xdr:sp>
      <xdr:nvSpPr>
        <xdr:cNvPr id="177" name="Line 71"/>
        <xdr:cNvSpPr>
          <a:spLocks/>
        </xdr:cNvSpPr>
      </xdr:nvSpPr>
      <xdr:spPr>
        <a:xfrm>
          <a:off x="5114925" y="16592550"/>
          <a:ext cx="1543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9525</xdr:rowOff>
    </xdr:from>
    <xdr:to>
      <xdr:col>15</xdr:col>
      <xdr:colOff>638175</xdr:colOff>
      <xdr:row>80</xdr:row>
      <xdr:rowOff>0</xdr:rowOff>
    </xdr:to>
    <xdr:sp>
      <xdr:nvSpPr>
        <xdr:cNvPr id="178" name="Line 72"/>
        <xdr:cNvSpPr>
          <a:spLocks/>
        </xdr:cNvSpPr>
      </xdr:nvSpPr>
      <xdr:spPr>
        <a:xfrm flipH="1">
          <a:off x="5114925" y="16592550"/>
          <a:ext cx="1533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28575</xdr:colOff>
      <xdr:row>75</xdr:row>
      <xdr:rowOff>104775</xdr:rowOff>
    </xdr:from>
    <xdr:ext cx="200025" cy="190500"/>
    <xdr:sp>
      <xdr:nvSpPr>
        <xdr:cNvPr id="179" name="Text Box 73"/>
        <xdr:cNvSpPr txBox="1">
          <a:spLocks noChangeArrowheads="1"/>
        </xdr:cNvSpPr>
      </xdr:nvSpPr>
      <xdr:spPr>
        <a:xfrm>
          <a:off x="5791200" y="16344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７１</a:t>
          </a:r>
        </a:p>
      </xdr:txBody>
    </xdr:sp>
    <xdr:clientData/>
  </xdr:oneCellAnchor>
  <xdr:oneCellAnchor>
    <xdr:from>
      <xdr:col>16</xdr:col>
      <xdr:colOff>57150</xdr:colOff>
      <xdr:row>77</xdr:row>
      <xdr:rowOff>142875</xdr:rowOff>
    </xdr:from>
    <xdr:ext cx="200025" cy="190500"/>
    <xdr:sp>
      <xdr:nvSpPr>
        <xdr:cNvPr id="180" name="Text Box 74"/>
        <xdr:cNvSpPr txBox="1">
          <a:spLocks noChangeArrowheads="1"/>
        </xdr:cNvSpPr>
      </xdr:nvSpPr>
      <xdr:spPr>
        <a:xfrm>
          <a:off x="6715125" y="16725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７３</a:t>
          </a:r>
        </a:p>
      </xdr:txBody>
    </xdr:sp>
    <xdr:clientData/>
  </xdr:oneCellAnchor>
  <xdr:oneCellAnchor>
    <xdr:from>
      <xdr:col>14</xdr:col>
      <xdr:colOff>28575</xdr:colOff>
      <xdr:row>80</xdr:row>
      <xdr:rowOff>47625</xdr:rowOff>
    </xdr:from>
    <xdr:ext cx="200025" cy="190500"/>
    <xdr:sp>
      <xdr:nvSpPr>
        <xdr:cNvPr id="181" name="Text Box 75"/>
        <xdr:cNvSpPr txBox="1">
          <a:spLocks noChangeArrowheads="1"/>
        </xdr:cNvSpPr>
      </xdr:nvSpPr>
      <xdr:spPr>
        <a:xfrm>
          <a:off x="5791200" y="17164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７６</a:t>
          </a:r>
        </a:p>
      </xdr:txBody>
    </xdr:sp>
    <xdr:clientData/>
  </xdr:oneCellAnchor>
  <xdr:oneCellAnchor>
    <xdr:from>
      <xdr:col>11</xdr:col>
      <xdr:colOff>600075</xdr:colOff>
      <xdr:row>77</xdr:row>
      <xdr:rowOff>161925</xdr:rowOff>
    </xdr:from>
    <xdr:ext cx="200025" cy="190500"/>
    <xdr:sp>
      <xdr:nvSpPr>
        <xdr:cNvPr id="182" name="Text Box 76"/>
        <xdr:cNvSpPr txBox="1">
          <a:spLocks noChangeArrowheads="1"/>
        </xdr:cNvSpPr>
      </xdr:nvSpPr>
      <xdr:spPr>
        <a:xfrm>
          <a:off x="4819650" y="16744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７４</a:t>
          </a:r>
        </a:p>
      </xdr:txBody>
    </xdr:sp>
    <xdr:clientData/>
  </xdr:oneCellAnchor>
  <xdr:oneCellAnchor>
    <xdr:from>
      <xdr:col>13</xdr:col>
      <xdr:colOff>276225</xdr:colOff>
      <xdr:row>78</xdr:row>
      <xdr:rowOff>66675</xdr:rowOff>
    </xdr:from>
    <xdr:ext cx="200025" cy="190500"/>
    <xdr:sp>
      <xdr:nvSpPr>
        <xdr:cNvPr id="183" name="Text Box 77"/>
        <xdr:cNvSpPr txBox="1">
          <a:spLocks noChangeArrowheads="1"/>
        </xdr:cNvSpPr>
      </xdr:nvSpPr>
      <xdr:spPr>
        <a:xfrm>
          <a:off x="5391150" y="168306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７５</a:t>
          </a:r>
        </a:p>
      </xdr:txBody>
    </xdr:sp>
    <xdr:clientData/>
  </xdr:oneCellAnchor>
  <xdr:oneCellAnchor>
    <xdr:from>
      <xdr:col>15</xdr:col>
      <xdr:colOff>219075</xdr:colOff>
      <xdr:row>78</xdr:row>
      <xdr:rowOff>95250</xdr:rowOff>
    </xdr:from>
    <xdr:ext cx="200025" cy="190500"/>
    <xdr:sp>
      <xdr:nvSpPr>
        <xdr:cNvPr id="184" name="Text Box 78"/>
        <xdr:cNvSpPr txBox="1">
          <a:spLocks noChangeArrowheads="1"/>
        </xdr:cNvSpPr>
      </xdr:nvSpPr>
      <xdr:spPr>
        <a:xfrm>
          <a:off x="6229350" y="168592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７２</a:t>
          </a:r>
        </a:p>
      </xdr:txBody>
    </xdr:sp>
    <xdr:clientData/>
  </xdr:oneCellAnchor>
  <xdr:twoCellAnchor>
    <xdr:from>
      <xdr:col>13</xdr:col>
      <xdr:colOff>0</xdr:colOff>
      <xdr:row>77</xdr:row>
      <xdr:rowOff>9525</xdr:rowOff>
    </xdr:from>
    <xdr:to>
      <xdr:col>16</xdr:col>
      <xdr:colOff>0</xdr:colOff>
      <xdr:row>80</xdr:row>
      <xdr:rowOff>9525</xdr:rowOff>
    </xdr:to>
    <xdr:sp>
      <xdr:nvSpPr>
        <xdr:cNvPr id="185" name="Line 71"/>
        <xdr:cNvSpPr>
          <a:spLocks/>
        </xdr:cNvSpPr>
      </xdr:nvSpPr>
      <xdr:spPr>
        <a:xfrm>
          <a:off x="5114925" y="16592550"/>
          <a:ext cx="15430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77</xdr:row>
      <xdr:rowOff>9525</xdr:rowOff>
    </xdr:from>
    <xdr:to>
      <xdr:col>15</xdr:col>
      <xdr:colOff>638175</xdr:colOff>
      <xdr:row>80</xdr:row>
      <xdr:rowOff>0</xdr:rowOff>
    </xdr:to>
    <xdr:sp>
      <xdr:nvSpPr>
        <xdr:cNvPr id="186" name="Line 72"/>
        <xdr:cNvSpPr>
          <a:spLocks/>
        </xdr:cNvSpPr>
      </xdr:nvSpPr>
      <xdr:spPr>
        <a:xfrm flipH="1">
          <a:off x="5114925" y="16592550"/>
          <a:ext cx="1533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28575</xdr:colOff>
      <xdr:row>75</xdr:row>
      <xdr:rowOff>104775</xdr:rowOff>
    </xdr:from>
    <xdr:ext cx="200025" cy="190500"/>
    <xdr:sp>
      <xdr:nvSpPr>
        <xdr:cNvPr id="187" name="Text Box 73"/>
        <xdr:cNvSpPr txBox="1">
          <a:spLocks noChangeArrowheads="1"/>
        </xdr:cNvSpPr>
      </xdr:nvSpPr>
      <xdr:spPr>
        <a:xfrm>
          <a:off x="5791200" y="16344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５１</a:t>
          </a:r>
        </a:p>
      </xdr:txBody>
    </xdr:sp>
    <xdr:clientData/>
  </xdr:oneCellAnchor>
  <xdr:oneCellAnchor>
    <xdr:from>
      <xdr:col>16</xdr:col>
      <xdr:colOff>57150</xdr:colOff>
      <xdr:row>77</xdr:row>
      <xdr:rowOff>142875</xdr:rowOff>
    </xdr:from>
    <xdr:ext cx="200025" cy="190500"/>
    <xdr:sp>
      <xdr:nvSpPr>
        <xdr:cNvPr id="188" name="Text Box 74"/>
        <xdr:cNvSpPr txBox="1">
          <a:spLocks noChangeArrowheads="1"/>
        </xdr:cNvSpPr>
      </xdr:nvSpPr>
      <xdr:spPr>
        <a:xfrm>
          <a:off x="6715125" y="16725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５３</a:t>
          </a:r>
        </a:p>
      </xdr:txBody>
    </xdr:sp>
    <xdr:clientData/>
  </xdr:oneCellAnchor>
  <xdr:oneCellAnchor>
    <xdr:from>
      <xdr:col>14</xdr:col>
      <xdr:colOff>28575</xdr:colOff>
      <xdr:row>80</xdr:row>
      <xdr:rowOff>47625</xdr:rowOff>
    </xdr:from>
    <xdr:ext cx="200025" cy="190500"/>
    <xdr:sp>
      <xdr:nvSpPr>
        <xdr:cNvPr id="189" name="Text Box 75"/>
        <xdr:cNvSpPr txBox="1">
          <a:spLocks noChangeArrowheads="1"/>
        </xdr:cNvSpPr>
      </xdr:nvSpPr>
      <xdr:spPr>
        <a:xfrm>
          <a:off x="5791200" y="17164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５６</a:t>
          </a:r>
        </a:p>
      </xdr:txBody>
    </xdr:sp>
    <xdr:clientData/>
  </xdr:oneCellAnchor>
  <xdr:oneCellAnchor>
    <xdr:from>
      <xdr:col>11</xdr:col>
      <xdr:colOff>600075</xdr:colOff>
      <xdr:row>77</xdr:row>
      <xdr:rowOff>161925</xdr:rowOff>
    </xdr:from>
    <xdr:ext cx="200025" cy="190500"/>
    <xdr:sp>
      <xdr:nvSpPr>
        <xdr:cNvPr id="190" name="Text Box 76"/>
        <xdr:cNvSpPr txBox="1">
          <a:spLocks noChangeArrowheads="1"/>
        </xdr:cNvSpPr>
      </xdr:nvSpPr>
      <xdr:spPr>
        <a:xfrm>
          <a:off x="4819650" y="16744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５４</a:t>
          </a:r>
        </a:p>
      </xdr:txBody>
    </xdr:sp>
    <xdr:clientData/>
  </xdr:oneCellAnchor>
  <xdr:oneCellAnchor>
    <xdr:from>
      <xdr:col>13</xdr:col>
      <xdr:colOff>276225</xdr:colOff>
      <xdr:row>78</xdr:row>
      <xdr:rowOff>66675</xdr:rowOff>
    </xdr:from>
    <xdr:ext cx="200025" cy="190500"/>
    <xdr:sp>
      <xdr:nvSpPr>
        <xdr:cNvPr id="191" name="Text Box 77"/>
        <xdr:cNvSpPr txBox="1">
          <a:spLocks noChangeArrowheads="1"/>
        </xdr:cNvSpPr>
      </xdr:nvSpPr>
      <xdr:spPr>
        <a:xfrm>
          <a:off x="5391150" y="168306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５５</a:t>
          </a:r>
        </a:p>
      </xdr:txBody>
    </xdr:sp>
    <xdr:clientData/>
  </xdr:oneCellAnchor>
  <xdr:oneCellAnchor>
    <xdr:from>
      <xdr:col>15</xdr:col>
      <xdr:colOff>219075</xdr:colOff>
      <xdr:row>78</xdr:row>
      <xdr:rowOff>95250</xdr:rowOff>
    </xdr:from>
    <xdr:ext cx="200025" cy="190500"/>
    <xdr:sp>
      <xdr:nvSpPr>
        <xdr:cNvPr id="192" name="Text Box 78"/>
        <xdr:cNvSpPr txBox="1">
          <a:spLocks noChangeArrowheads="1"/>
        </xdr:cNvSpPr>
      </xdr:nvSpPr>
      <xdr:spPr>
        <a:xfrm>
          <a:off x="6229350" y="168592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５２</a:t>
          </a:r>
        </a:p>
      </xdr:txBody>
    </xdr:sp>
    <xdr:clientData/>
  </xdr:oneCellAnchor>
  <xdr:twoCellAnchor>
    <xdr:from>
      <xdr:col>13</xdr:col>
      <xdr:colOff>314325</xdr:colOff>
      <xdr:row>88</xdr:row>
      <xdr:rowOff>95250</xdr:rowOff>
    </xdr:from>
    <xdr:to>
      <xdr:col>15</xdr:col>
      <xdr:colOff>619125</xdr:colOff>
      <xdr:row>93</xdr:row>
      <xdr:rowOff>95250</xdr:rowOff>
    </xdr:to>
    <xdr:sp>
      <xdr:nvSpPr>
        <xdr:cNvPr id="193" name="Line 53"/>
        <xdr:cNvSpPr>
          <a:spLocks/>
        </xdr:cNvSpPr>
      </xdr:nvSpPr>
      <xdr:spPr>
        <a:xfrm flipH="1">
          <a:off x="5429250" y="18583275"/>
          <a:ext cx="1200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85</xdr:row>
      <xdr:rowOff>57150</xdr:rowOff>
    </xdr:from>
    <xdr:to>
      <xdr:col>15</xdr:col>
      <xdr:colOff>323850</xdr:colOff>
      <xdr:row>93</xdr:row>
      <xdr:rowOff>114300</xdr:rowOff>
    </xdr:to>
    <xdr:sp>
      <xdr:nvSpPr>
        <xdr:cNvPr id="194" name="Line 54"/>
        <xdr:cNvSpPr>
          <a:spLocks/>
        </xdr:cNvSpPr>
      </xdr:nvSpPr>
      <xdr:spPr>
        <a:xfrm>
          <a:off x="5905500" y="180308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85</xdr:row>
      <xdr:rowOff>66675</xdr:rowOff>
    </xdr:from>
    <xdr:to>
      <xdr:col>14</xdr:col>
      <xdr:colOff>123825</xdr:colOff>
      <xdr:row>93</xdr:row>
      <xdr:rowOff>95250</xdr:rowOff>
    </xdr:to>
    <xdr:sp>
      <xdr:nvSpPr>
        <xdr:cNvPr id="195" name="Line 55"/>
        <xdr:cNvSpPr>
          <a:spLocks/>
        </xdr:cNvSpPr>
      </xdr:nvSpPr>
      <xdr:spPr>
        <a:xfrm flipH="1">
          <a:off x="5429250" y="18040350"/>
          <a:ext cx="4572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85</xdr:row>
      <xdr:rowOff>47625</xdr:rowOff>
    </xdr:from>
    <xdr:to>
      <xdr:col>15</xdr:col>
      <xdr:colOff>628650</xdr:colOff>
      <xdr:row>93</xdr:row>
      <xdr:rowOff>104775</xdr:rowOff>
    </xdr:to>
    <xdr:sp>
      <xdr:nvSpPr>
        <xdr:cNvPr id="196" name="AutoShape 56"/>
        <xdr:cNvSpPr>
          <a:spLocks/>
        </xdr:cNvSpPr>
      </xdr:nvSpPr>
      <xdr:spPr>
        <a:xfrm>
          <a:off x="5143500" y="18021300"/>
          <a:ext cx="1495425" cy="14287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88</xdr:row>
      <xdr:rowOff>95250</xdr:rowOff>
    </xdr:from>
    <xdr:to>
      <xdr:col>15</xdr:col>
      <xdr:colOff>314325</xdr:colOff>
      <xdr:row>93</xdr:row>
      <xdr:rowOff>85725</xdr:rowOff>
    </xdr:to>
    <xdr:sp>
      <xdr:nvSpPr>
        <xdr:cNvPr id="197" name="Line 57"/>
        <xdr:cNvSpPr>
          <a:spLocks/>
        </xdr:cNvSpPr>
      </xdr:nvSpPr>
      <xdr:spPr>
        <a:xfrm>
          <a:off x="5153025" y="1858327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88</xdr:row>
      <xdr:rowOff>85725</xdr:rowOff>
    </xdr:from>
    <xdr:to>
      <xdr:col>15</xdr:col>
      <xdr:colOff>628650</xdr:colOff>
      <xdr:row>88</xdr:row>
      <xdr:rowOff>95250</xdr:rowOff>
    </xdr:to>
    <xdr:sp>
      <xdr:nvSpPr>
        <xdr:cNvPr id="198" name="Line 58"/>
        <xdr:cNvSpPr>
          <a:spLocks/>
        </xdr:cNvSpPr>
      </xdr:nvSpPr>
      <xdr:spPr>
        <a:xfrm flipV="1">
          <a:off x="5153025" y="18573750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628650</xdr:colOff>
      <xdr:row>93</xdr:row>
      <xdr:rowOff>142875</xdr:rowOff>
    </xdr:from>
    <xdr:ext cx="200025" cy="190500"/>
    <xdr:sp>
      <xdr:nvSpPr>
        <xdr:cNvPr id="199" name="Text Box 127"/>
        <xdr:cNvSpPr txBox="1">
          <a:spLocks noChangeArrowheads="1"/>
        </xdr:cNvSpPr>
      </xdr:nvSpPr>
      <xdr:spPr>
        <a:xfrm>
          <a:off x="5743575" y="194881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４６</a:t>
          </a:r>
        </a:p>
      </xdr:txBody>
    </xdr:sp>
    <xdr:clientData/>
  </xdr:oneCellAnchor>
  <xdr:oneCellAnchor>
    <xdr:from>
      <xdr:col>13</xdr:col>
      <xdr:colOff>495300</xdr:colOff>
      <xdr:row>91</xdr:row>
      <xdr:rowOff>133350</xdr:rowOff>
    </xdr:from>
    <xdr:ext cx="200025" cy="190500"/>
    <xdr:sp>
      <xdr:nvSpPr>
        <xdr:cNvPr id="200" name="Text Box 128"/>
        <xdr:cNvSpPr txBox="1">
          <a:spLocks noChangeArrowheads="1"/>
        </xdr:cNvSpPr>
      </xdr:nvSpPr>
      <xdr:spPr>
        <a:xfrm>
          <a:off x="5610225" y="191357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</a:t>
          </a:r>
        </a:p>
      </xdr:txBody>
    </xdr:sp>
    <xdr:clientData/>
  </xdr:oneCellAnchor>
  <xdr:oneCellAnchor>
    <xdr:from>
      <xdr:col>15</xdr:col>
      <xdr:colOff>123825</xdr:colOff>
      <xdr:row>91</xdr:row>
      <xdr:rowOff>28575</xdr:rowOff>
    </xdr:from>
    <xdr:ext cx="200025" cy="190500"/>
    <xdr:sp>
      <xdr:nvSpPr>
        <xdr:cNvPr id="201" name="Text Box 129"/>
        <xdr:cNvSpPr txBox="1">
          <a:spLocks noChangeArrowheads="1"/>
        </xdr:cNvSpPr>
      </xdr:nvSpPr>
      <xdr:spPr>
        <a:xfrm>
          <a:off x="6134100" y="19030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４２</a:t>
          </a:r>
        </a:p>
      </xdr:txBody>
    </xdr:sp>
    <xdr:clientData/>
  </xdr:oneCellAnchor>
  <xdr:oneCellAnchor>
    <xdr:from>
      <xdr:col>15</xdr:col>
      <xdr:colOff>523875</xdr:colOff>
      <xdr:row>91</xdr:row>
      <xdr:rowOff>9525</xdr:rowOff>
    </xdr:from>
    <xdr:ext cx="200025" cy="190500"/>
    <xdr:sp>
      <xdr:nvSpPr>
        <xdr:cNvPr id="202" name="Text Box 130"/>
        <xdr:cNvSpPr txBox="1">
          <a:spLocks noChangeArrowheads="1"/>
        </xdr:cNvSpPr>
      </xdr:nvSpPr>
      <xdr:spPr>
        <a:xfrm>
          <a:off x="6534150" y="19011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４３</a:t>
          </a:r>
        </a:p>
      </xdr:txBody>
    </xdr:sp>
    <xdr:clientData/>
  </xdr:oneCellAnchor>
  <xdr:oneCellAnchor>
    <xdr:from>
      <xdr:col>15</xdr:col>
      <xdr:colOff>190500</xdr:colOff>
      <xdr:row>88</xdr:row>
      <xdr:rowOff>0</xdr:rowOff>
    </xdr:from>
    <xdr:ext cx="200025" cy="190500"/>
    <xdr:sp>
      <xdr:nvSpPr>
        <xdr:cNvPr id="203" name="Text Box 131"/>
        <xdr:cNvSpPr txBox="1">
          <a:spLocks noChangeArrowheads="1"/>
        </xdr:cNvSpPr>
      </xdr:nvSpPr>
      <xdr:spPr>
        <a:xfrm>
          <a:off x="6200775" y="184880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４８</a:t>
          </a:r>
        </a:p>
      </xdr:txBody>
    </xdr:sp>
    <xdr:clientData/>
  </xdr:oneCellAnchor>
  <xdr:oneCellAnchor>
    <xdr:from>
      <xdr:col>13</xdr:col>
      <xdr:colOff>200025</xdr:colOff>
      <xdr:row>89</xdr:row>
      <xdr:rowOff>28575</xdr:rowOff>
    </xdr:from>
    <xdr:ext cx="200025" cy="190500"/>
    <xdr:sp>
      <xdr:nvSpPr>
        <xdr:cNvPr id="204" name="Text Box 132"/>
        <xdr:cNvSpPr txBox="1">
          <a:spLocks noChangeArrowheads="1"/>
        </xdr:cNvSpPr>
      </xdr:nvSpPr>
      <xdr:spPr>
        <a:xfrm>
          <a:off x="5314950" y="18688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４９</a:t>
          </a:r>
        </a:p>
      </xdr:txBody>
    </xdr:sp>
    <xdr:clientData/>
  </xdr:oneCellAnchor>
  <xdr:oneCellAnchor>
    <xdr:from>
      <xdr:col>13</xdr:col>
      <xdr:colOff>552450</xdr:colOff>
      <xdr:row>86</xdr:row>
      <xdr:rowOff>152400</xdr:rowOff>
    </xdr:from>
    <xdr:ext cx="200025" cy="190500"/>
    <xdr:sp>
      <xdr:nvSpPr>
        <xdr:cNvPr id="205" name="Text Box 133"/>
        <xdr:cNvSpPr txBox="1">
          <a:spLocks noChangeArrowheads="1"/>
        </xdr:cNvSpPr>
      </xdr:nvSpPr>
      <xdr:spPr>
        <a:xfrm>
          <a:off x="5667375" y="182975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４４</a:t>
          </a:r>
        </a:p>
      </xdr:txBody>
    </xdr:sp>
    <xdr:clientData/>
  </xdr:oneCellAnchor>
  <xdr:oneCellAnchor>
    <xdr:from>
      <xdr:col>13</xdr:col>
      <xdr:colOff>161925</xdr:colOff>
      <xdr:row>85</xdr:row>
      <xdr:rowOff>95250</xdr:rowOff>
    </xdr:from>
    <xdr:ext cx="200025" cy="190500"/>
    <xdr:sp>
      <xdr:nvSpPr>
        <xdr:cNvPr id="206" name="Text Box 134"/>
        <xdr:cNvSpPr txBox="1">
          <a:spLocks noChangeArrowheads="1"/>
        </xdr:cNvSpPr>
      </xdr:nvSpPr>
      <xdr:spPr>
        <a:xfrm>
          <a:off x="5276850" y="180689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</a:t>
          </a:r>
        </a:p>
      </xdr:txBody>
    </xdr:sp>
    <xdr:clientData/>
  </xdr:oneCellAnchor>
  <xdr:oneCellAnchor>
    <xdr:from>
      <xdr:col>12</xdr:col>
      <xdr:colOff>180975</xdr:colOff>
      <xdr:row>91</xdr:row>
      <xdr:rowOff>9525</xdr:rowOff>
    </xdr:from>
    <xdr:ext cx="200025" cy="190500"/>
    <xdr:sp>
      <xdr:nvSpPr>
        <xdr:cNvPr id="207" name="Text Box 135"/>
        <xdr:cNvSpPr txBox="1">
          <a:spLocks noChangeArrowheads="1"/>
        </xdr:cNvSpPr>
      </xdr:nvSpPr>
      <xdr:spPr>
        <a:xfrm>
          <a:off x="5048250" y="19011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</a:p>
      </xdr:txBody>
    </xdr:sp>
    <xdr:clientData/>
  </xdr:oneCellAnchor>
  <xdr:oneCellAnchor>
    <xdr:from>
      <xdr:col>15</xdr:col>
      <xdr:colOff>314325</xdr:colOff>
      <xdr:row>85</xdr:row>
      <xdr:rowOff>133350</xdr:rowOff>
    </xdr:from>
    <xdr:ext cx="200025" cy="190500"/>
    <xdr:sp>
      <xdr:nvSpPr>
        <xdr:cNvPr id="208" name="Text Box 136"/>
        <xdr:cNvSpPr txBox="1">
          <a:spLocks noChangeArrowheads="1"/>
        </xdr:cNvSpPr>
      </xdr:nvSpPr>
      <xdr:spPr>
        <a:xfrm>
          <a:off x="6324600" y="181070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４１</a:t>
          </a:r>
        </a:p>
      </xdr:txBody>
    </xdr:sp>
    <xdr:clientData/>
  </xdr:oneCellAnchor>
  <xdr:twoCellAnchor>
    <xdr:from>
      <xdr:col>13</xdr:col>
      <xdr:colOff>314325</xdr:colOff>
      <xdr:row>88</xdr:row>
      <xdr:rowOff>95250</xdr:rowOff>
    </xdr:from>
    <xdr:to>
      <xdr:col>15</xdr:col>
      <xdr:colOff>619125</xdr:colOff>
      <xdr:row>93</xdr:row>
      <xdr:rowOff>95250</xdr:rowOff>
    </xdr:to>
    <xdr:sp>
      <xdr:nvSpPr>
        <xdr:cNvPr id="209" name="Line 53"/>
        <xdr:cNvSpPr>
          <a:spLocks/>
        </xdr:cNvSpPr>
      </xdr:nvSpPr>
      <xdr:spPr>
        <a:xfrm flipH="1">
          <a:off x="5429250" y="18583275"/>
          <a:ext cx="12001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85</xdr:row>
      <xdr:rowOff>57150</xdr:rowOff>
    </xdr:from>
    <xdr:to>
      <xdr:col>15</xdr:col>
      <xdr:colOff>323850</xdr:colOff>
      <xdr:row>93</xdr:row>
      <xdr:rowOff>114300</xdr:rowOff>
    </xdr:to>
    <xdr:sp>
      <xdr:nvSpPr>
        <xdr:cNvPr id="210" name="Line 54"/>
        <xdr:cNvSpPr>
          <a:spLocks/>
        </xdr:cNvSpPr>
      </xdr:nvSpPr>
      <xdr:spPr>
        <a:xfrm>
          <a:off x="5905500" y="18030825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85</xdr:row>
      <xdr:rowOff>66675</xdr:rowOff>
    </xdr:from>
    <xdr:to>
      <xdr:col>14</xdr:col>
      <xdr:colOff>123825</xdr:colOff>
      <xdr:row>93</xdr:row>
      <xdr:rowOff>95250</xdr:rowOff>
    </xdr:to>
    <xdr:sp>
      <xdr:nvSpPr>
        <xdr:cNvPr id="211" name="Line 55"/>
        <xdr:cNvSpPr>
          <a:spLocks/>
        </xdr:cNvSpPr>
      </xdr:nvSpPr>
      <xdr:spPr>
        <a:xfrm flipH="1">
          <a:off x="5429250" y="18040350"/>
          <a:ext cx="4572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85</xdr:row>
      <xdr:rowOff>47625</xdr:rowOff>
    </xdr:from>
    <xdr:to>
      <xdr:col>15</xdr:col>
      <xdr:colOff>628650</xdr:colOff>
      <xdr:row>93</xdr:row>
      <xdr:rowOff>104775</xdr:rowOff>
    </xdr:to>
    <xdr:sp>
      <xdr:nvSpPr>
        <xdr:cNvPr id="212" name="AutoShape 56"/>
        <xdr:cNvSpPr>
          <a:spLocks/>
        </xdr:cNvSpPr>
      </xdr:nvSpPr>
      <xdr:spPr>
        <a:xfrm>
          <a:off x="5143500" y="18021300"/>
          <a:ext cx="1495425" cy="1428750"/>
        </a:xfrm>
        <a:prstGeom prst="pen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88</xdr:row>
      <xdr:rowOff>95250</xdr:rowOff>
    </xdr:from>
    <xdr:to>
      <xdr:col>15</xdr:col>
      <xdr:colOff>314325</xdr:colOff>
      <xdr:row>93</xdr:row>
      <xdr:rowOff>85725</xdr:rowOff>
    </xdr:to>
    <xdr:sp>
      <xdr:nvSpPr>
        <xdr:cNvPr id="213" name="Line 57"/>
        <xdr:cNvSpPr>
          <a:spLocks/>
        </xdr:cNvSpPr>
      </xdr:nvSpPr>
      <xdr:spPr>
        <a:xfrm>
          <a:off x="5153025" y="18583275"/>
          <a:ext cx="1171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88</xdr:row>
      <xdr:rowOff>85725</xdr:rowOff>
    </xdr:from>
    <xdr:to>
      <xdr:col>15</xdr:col>
      <xdr:colOff>628650</xdr:colOff>
      <xdr:row>88</xdr:row>
      <xdr:rowOff>95250</xdr:rowOff>
    </xdr:to>
    <xdr:sp>
      <xdr:nvSpPr>
        <xdr:cNvPr id="214" name="Line 58"/>
        <xdr:cNvSpPr>
          <a:spLocks/>
        </xdr:cNvSpPr>
      </xdr:nvSpPr>
      <xdr:spPr>
        <a:xfrm flipV="1">
          <a:off x="5153025" y="18573750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628650</xdr:colOff>
      <xdr:row>93</xdr:row>
      <xdr:rowOff>142875</xdr:rowOff>
    </xdr:from>
    <xdr:ext cx="200025" cy="190500"/>
    <xdr:sp>
      <xdr:nvSpPr>
        <xdr:cNvPr id="215" name="Text Box 127"/>
        <xdr:cNvSpPr txBox="1">
          <a:spLocks noChangeArrowheads="1"/>
        </xdr:cNvSpPr>
      </xdr:nvSpPr>
      <xdr:spPr>
        <a:xfrm>
          <a:off x="5743575" y="194881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６８</a:t>
          </a:r>
        </a:p>
      </xdr:txBody>
    </xdr:sp>
    <xdr:clientData/>
  </xdr:oneCellAnchor>
  <xdr:oneCellAnchor>
    <xdr:from>
      <xdr:col>13</xdr:col>
      <xdr:colOff>495300</xdr:colOff>
      <xdr:row>91</xdr:row>
      <xdr:rowOff>133350</xdr:rowOff>
    </xdr:from>
    <xdr:ext cx="200025" cy="190500"/>
    <xdr:sp>
      <xdr:nvSpPr>
        <xdr:cNvPr id="216" name="Text Box 128"/>
        <xdr:cNvSpPr txBox="1">
          <a:spLocks noChangeArrowheads="1"/>
        </xdr:cNvSpPr>
      </xdr:nvSpPr>
      <xdr:spPr>
        <a:xfrm>
          <a:off x="5610225" y="191357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６７</a:t>
          </a:r>
        </a:p>
      </xdr:txBody>
    </xdr:sp>
    <xdr:clientData/>
  </xdr:oneCellAnchor>
  <xdr:oneCellAnchor>
    <xdr:from>
      <xdr:col>15</xdr:col>
      <xdr:colOff>123825</xdr:colOff>
      <xdr:row>91</xdr:row>
      <xdr:rowOff>28575</xdr:rowOff>
    </xdr:from>
    <xdr:ext cx="200025" cy="190500"/>
    <xdr:sp>
      <xdr:nvSpPr>
        <xdr:cNvPr id="217" name="Text Box 129"/>
        <xdr:cNvSpPr txBox="1">
          <a:spLocks noChangeArrowheads="1"/>
        </xdr:cNvSpPr>
      </xdr:nvSpPr>
      <xdr:spPr>
        <a:xfrm>
          <a:off x="6134100" y="190309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６４</a:t>
          </a:r>
        </a:p>
      </xdr:txBody>
    </xdr:sp>
    <xdr:clientData/>
  </xdr:oneCellAnchor>
  <xdr:oneCellAnchor>
    <xdr:from>
      <xdr:col>15</xdr:col>
      <xdr:colOff>523875</xdr:colOff>
      <xdr:row>91</xdr:row>
      <xdr:rowOff>9525</xdr:rowOff>
    </xdr:from>
    <xdr:ext cx="200025" cy="190500"/>
    <xdr:sp>
      <xdr:nvSpPr>
        <xdr:cNvPr id="218" name="Text Box 130"/>
        <xdr:cNvSpPr txBox="1">
          <a:spLocks noChangeArrowheads="1"/>
        </xdr:cNvSpPr>
      </xdr:nvSpPr>
      <xdr:spPr>
        <a:xfrm>
          <a:off x="6534150" y="19011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</a:t>
          </a:r>
        </a:p>
      </xdr:txBody>
    </xdr:sp>
    <xdr:clientData/>
  </xdr:oneCellAnchor>
  <xdr:oneCellAnchor>
    <xdr:from>
      <xdr:col>15</xdr:col>
      <xdr:colOff>190500</xdr:colOff>
      <xdr:row>88</xdr:row>
      <xdr:rowOff>0</xdr:rowOff>
    </xdr:from>
    <xdr:ext cx="200025" cy="190500"/>
    <xdr:sp>
      <xdr:nvSpPr>
        <xdr:cNvPr id="219" name="Text Box 131"/>
        <xdr:cNvSpPr txBox="1">
          <a:spLocks noChangeArrowheads="1"/>
        </xdr:cNvSpPr>
      </xdr:nvSpPr>
      <xdr:spPr>
        <a:xfrm>
          <a:off x="6200775" y="184880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７０</a:t>
          </a:r>
        </a:p>
      </xdr:txBody>
    </xdr:sp>
    <xdr:clientData/>
  </xdr:oneCellAnchor>
  <xdr:oneCellAnchor>
    <xdr:from>
      <xdr:col>13</xdr:col>
      <xdr:colOff>200025</xdr:colOff>
      <xdr:row>89</xdr:row>
      <xdr:rowOff>28575</xdr:rowOff>
    </xdr:from>
    <xdr:ext cx="200025" cy="190500"/>
    <xdr:sp>
      <xdr:nvSpPr>
        <xdr:cNvPr id="220" name="Text Box 132"/>
        <xdr:cNvSpPr txBox="1">
          <a:spLocks noChangeArrowheads="1"/>
        </xdr:cNvSpPr>
      </xdr:nvSpPr>
      <xdr:spPr>
        <a:xfrm>
          <a:off x="5314950" y="18688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７１</a:t>
          </a:r>
        </a:p>
      </xdr:txBody>
    </xdr:sp>
    <xdr:clientData/>
  </xdr:oneCellAnchor>
  <xdr:oneCellAnchor>
    <xdr:from>
      <xdr:col>13</xdr:col>
      <xdr:colOff>552450</xdr:colOff>
      <xdr:row>86</xdr:row>
      <xdr:rowOff>152400</xdr:rowOff>
    </xdr:from>
    <xdr:ext cx="200025" cy="190500"/>
    <xdr:sp>
      <xdr:nvSpPr>
        <xdr:cNvPr id="221" name="Text Box 133"/>
        <xdr:cNvSpPr txBox="1">
          <a:spLocks noChangeArrowheads="1"/>
        </xdr:cNvSpPr>
      </xdr:nvSpPr>
      <xdr:spPr>
        <a:xfrm>
          <a:off x="5667375" y="182975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６６</a:t>
          </a:r>
        </a:p>
      </xdr:txBody>
    </xdr:sp>
    <xdr:clientData/>
  </xdr:oneCellAnchor>
  <xdr:oneCellAnchor>
    <xdr:from>
      <xdr:col>13</xdr:col>
      <xdr:colOff>161925</xdr:colOff>
      <xdr:row>85</xdr:row>
      <xdr:rowOff>95250</xdr:rowOff>
    </xdr:from>
    <xdr:ext cx="200025" cy="190500"/>
    <xdr:sp>
      <xdr:nvSpPr>
        <xdr:cNvPr id="222" name="Text Box 134"/>
        <xdr:cNvSpPr txBox="1">
          <a:spLocks noChangeArrowheads="1"/>
        </xdr:cNvSpPr>
      </xdr:nvSpPr>
      <xdr:spPr>
        <a:xfrm>
          <a:off x="5276850" y="180689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６９</a:t>
          </a:r>
        </a:p>
      </xdr:txBody>
    </xdr:sp>
    <xdr:clientData/>
  </xdr:oneCellAnchor>
  <xdr:oneCellAnchor>
    <xdr:from>
      <xdr:col>12</xdr:col>
      <xdr:colOff>180975</xdr:colOff>
      <xdr:row>91</xdr:row>
      <xdr:rowOff>9525</xdr:rowOff>
    </xdr:from>
    <xdr:ext cx="200025" cy="190500"/>
    <xdr:sp>
      <xdr:nvSpPr>
        <xdr:cNvPr id="223" name="Text Box 135"/>
        <xdr:cNvSpPr txBox="1">
          <a:spLocks noChangeArrowheads="1"/>
        </xdr:cNvSpPr>
      </xdr:nvSpPr>
      <xdr:spPr>
        <a:xfrm>
          <a:off x="5048250" y="190119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７２</a:t>
          </a:r>
        </a:p>
      </xdr:txBody>
    </xdr:sp>
    <xdr:clientData/>
  </xdr:oneCellAnchor>
  <xdr:oneCellAnchor>
    <xdr:from>
      <xdr:col>15</xdr:col>
      <xdr:colOff>314325</xdr:colOff>
      <xdr:row>85</xdr:row>
      <xdr:rowOff>133350</xdr:rowOff>
    </xdr:from>
    <xdr:ext cx="200025" cy="190500"/>
    <xdr:sp>
      <xdr:nvSpPr>
        <xdr:cNvPr id="224" name="Text Box 136"/>
        <xdr:cNvSpPr txBox="1">
          <a:spLocks noChangeArrowheads="1"/>
        </xdr:cNvSpPr>
      </xdr:nvSpPr>
      <xdr:spPr>
        <a:xfrm>
          <a:off x="6324600" y="1810702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６３</a:t>
          </a:r>
        </a:p>
      </xdr:txBody>
    </xdr:sp>
    <xdr:clientData/>
  </xdr:oneCellAnchor>
  <xdr:oneCellAnchor>
    <xdr:from>
      <xdr:col>5</xdr:col>
      <xdr:colOff>200025</xdr:colOff>
      <xdr:row>77</xdr:row>
      <xdr:rowOff>28575</xdr:rowOff>
    </xdr:from>
    <xdr:ext cx="200025" cy="190500"/>
    <xdr:sp>
      <xdr:nvSpPr>
        <xdr:cNvPr id="225" name="Text Box 132"/>
        <xdr:cNvSpPr txBox="1">
          <a:spLocks noChangeArrowheads="1"/>
        </xdr:cNvSpPr>
      </xdr:nvSpPr>
      <xdr:spPr>
        <a:xfrm>
          <a:off x="1733550" y="166116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4" name="Line 10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5" name="Line 1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6" name="Line 1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7" name="Line 1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8" name="Line 20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9" name="Line 2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0" name="Line 2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1" name="Line 26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5" name="Line 38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6" name="Line 3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7" name="Line 4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8" name="Line 4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9" name="Line 50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20" name="Line 51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3" name="Line 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4" name="Line 10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5" name="Line 1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6" name="Line 1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7" name="Line 1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8" name="Line 20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9" name="Line 2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0" name="Line 2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1" name="Line 26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5" name="Line 38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6" name="Line 39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7" name="Line 44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8" name="Line 45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19" name="Line 50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35</xdr:col>
      <xdr:colOff>0</xdr:colOff>
      <xdr:row>4</xdr:row>
      <xdr:rowOff>0</xdr:rowOff>
    </xdr:to>
    <xdr:sp>
      <xdr:nvSpPr>
        <xdr:cNvPr id="20" name="Line 51"/>
        <xdr:cNvSpPr>
          <a:spLocks/>
        </xdr:cNvSpPr>
      </xdr:nvSpPr>
      <xdr:spPr>
        <a:xfrm>
          <a:off x="6105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zoomScalePageLayoutView="0" workbookViewId="0" topLeftCell="A37">
      <selection activeCell="O3" sqref="O3"/>
    </sheetView>
  </sheetViews>
  <sheetFormatPr defaultColWidth="9.00390625" defaultRowHeight="13.5"/>
  <cols>
    <col min="1" max="1" width="13.625" style="0" customWidth="1"/>
    <col min="3" max="3" width="4.625" style="0" customWidth="1"/>
    <col min="4" max="4" width="3.875" style="0" customWidth="1"/>
    <col min="9" max="9" width="15.25390625" style="0" customWidth="1"/>
  </cols>
  <sheetData>
    <row r="1" spans="3:17" ht="13.5"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</row>
    <row r="2" spans="1:9" ht="25.5">
      <c r="A2" s="571" t="s">
        <v>358</v>
      </c>
      <c r="B2" s="571"/>
      <c r="C2" s="571"/>
      <c r="D2" s="571"/>
      <c r="E2" s="571"/>
      <c r="F2" s="571"/>
      <c r="G2" s="571"/>
      <c r="H2" s="571"/>
      <c r="I2" s="571"/>
    </row>
    <row r="3" spans="2:7" ht="66.75" customHeight="1">
      <c r="B3" s="42"/>
      <c r="C3" s="42"/>
      <c r="D3" s="42"/>
      <c r="E3" s="42"/>
      <c r="F3" s="42"/>
      <c r="G3" s="42"/>
    </row>
    <row r="4" spans="1:10" ht="32.25">
      <c r="A4" s="572" t="s">
        <v>359</v>
      </c>
      <c r="B4" s="572"/>
      <c r="C4" s="572"/>
      <c r="D4" s="572"/>
      <c r="E4" s="572"/>
      <c r="F4" s="572"/>
      <c r="G4" s="572"/>
      <c r="H4" s="572"/>
      <c r="I4" s="572"/>
      <c r="J4" s="53"/>
    </row>
    <row r="5" spans="1:10" ht="11.25" customHeight="1">
      <c r="A5" s="561"/>
      <c r="B5" s="561"/>
      <c r="C5" s="561"/>
      <c r="D5" s="561"/>
      <c r="E5" s="561"/>
      <c r="F5" s="561"/>
      <c r="G5" s="561"/>
      <c r="H5" s="561"/>
      <c r="I5" s="561"/>
      <c r="J5" s="53"/>
    </row>
    <row r="6" spans="1:17" ht="32.25">
      <c r="A6" s="572" t="s">
        <v>11</v>
      </c>
      <c r="B6" s="572"/>
      <c r="C6" s="572"/>
      <c r="D6" s="572"/>
      <c r="E6" s="572"/>
      <c r="F6" s="572"/>
      <c r="G6" s="572"/>
      <c r="H6" s="572"/>
      <c r="I6" s="572"/>
      <c r="J6" s="535"/>
      <c r="K6" s="535"/>
      <c r="L6" s="535"/>
      <c r="M6" s="535"/>
      <c r="N6" s="535"/>
      <c r="O6" s="535"/>
      <c r="P6" s="535"/>
      <c r="Q6" s="535"/>
    </row>
    <row r="8" ht="13.5" customHeight="1"/>
    <row r="9" ht="13.5" customHeight="1"/>
    <row r="13" ht="14.25" thickBot="1"/>
    <row r="14" spans="4:7" ht="13.5" customHeight="1">
      <c r="D14" s="50"/>
      <c r="E14" s="574" t="s">
        <v>34</v>
      </c>
      <c r="F14" s="575"/>
      <c r="G14" s="576"/>
    </row>
    <row r="15" spans="4:7" ht="14.25" customHeight="1">
      <c r="D15" s="50"/>
      <c r="E15" s="577"/>
      <c r="F15" s="578"/>
      <c r="G15" s="579"/>
    </row>
    <row r="16" spans="4:9" ht="13.5" customHeight="1" thickBot="1">
      <c r="D16" s="50"/>
      <c r="E16" s="580"/>
      <c r="F16" s="581"/>
      <c r="G16" s="582"/>
      <c r="H16" s="47"/>
      <c r="I16" s="47"/>
    </row>
    <row r="17" spans="3:9" ht="13.5" customHeight="1">
      <c r="C17" s="47"/>
      <c r="D17" s="47"/>
      <c r="H17" s="47"/>
      <c r="I17" s="47"/>
    </row>
    <row r="18" spans="3:9" ht="17.25" customHeight="1" thickBot="1">
      <c r="C18" s="46"/>
      <c r="D18" s="46"/>
      <c r="E18" s="48"/>
      <c r="F18" s="48"/>
      <c r="G18" s="48"/>
      <c r="H18" s="46"/>
      <c r="I18" s="46"/>
    </row>
    <row r="19" spans="4:9" ht="13.5" customHeight="1">
      <c r="D19" s="50"/>
      <c r="E19" s="574" t="s">
        <v>35</v>
      </c>
      <c r="F19" s="575"/>
      <c r="G19" s="576"/>
      <c r="H19" s="47"/>
      <c r="I19" s="47"/>
    </row>
    <row r="20" spans="3:9" ht="13.5" customHeight="1">
      <c r="C20" s="47"/>
      <c r="D20" s="50"/>
      <c r="E20" s="577"/>
      <c r="F20" s="578"/>
      <c r="G20" s="579"/>
      <c r="H20" s="47"/>
      <c r="I20" s="47"/>
    </row>
    <row r="21" spans="3:9" ht="13.5" customHeight="1" thickBot="1">
      <c r="C21" s="49"/>
      <c r="D21" s="51"/>
      <c r="E21" s="580"/>
      <c r="F21" s="581"/>
      <c r="G21" s="582"/>
      <c r="H21" s="49"/>
      <c r="I21" s="49"/>
    </row>
    <row r="22" spans="3:9" ht="13.5" customHeight="1">
      <c r="C22" s="49"/>
      <c r="D22" s="49"/>
      <c r="E22" s="49"/>
      <c r="F22" s="49"/>
      <c r="G22" s="49"/>
      <c r="H22" s="49"/>
      <c r="I22" s="49"/>
    </row>
    <row r="23" spans="3:9" ht="24">
      <c r="C23" s="573"/>
      <c r="D23" s="573"/>
      <c r="E23" s="573"/>
      <c r="F23" s="573"/>
      <c r="G23" s="573"/>
      <c r="H23" s="573"/>
      <c r="I23" s="573"/>
    </row>
    <row r="24" spans="4:7" ht="13.5" customHeight="1">
      <c r="D24" s="14"/>
      <c r="E24" s="43"/>
      <c r="F24" s="43"/>
      <c r="G24" s="43"/>
    </row>
    <row r="25" spans="5:7" ht="13.5">
      <c r="E25" s="567" t="s">
        <v>292</v>
      </c>
      <c r="F25" s="567"/>
      <c r="G25" s="567"/>
    </row>
    <row r="26" spans="3:7" ht="17.25">
      <c r="C26" s="530"/>
      <c r="E26" s="567"/>
      <c r="F26" s="567"/>
      <c r="G26" s="567"/>
    </row>
    <row r="27" ht="13.5" customHeight="1"/>
    <row r="28" spans="6:9" ht="14.25" customHeight="1">
      <c r="F28" s="569" t="s">
        <v>360</v>
      </c>
      <c r="G28" s="569"/>
      <c r="H28" s="569"/>
      <c r="I28" s="569"/>
    </row>
    <row r="29" spans="6:9" ht="13.5" customHeight="1">
      <c r="F29" s="569"/>
      <c r="G29" s="569"/>
      <c r="H29" s="569"/>
      <c r="I29" s="569"/>
    </row>
    <row r="30" spans="6:9" ht="13.5" customHeight="1">
      <c r="F30" s="569" t="s">
        <v>361</v>
      </c>
      <c r="G30" s="569"/>
      <c r="H30" s="569"/>
      <c r="I30" s="569"/>
    </row>
    <row r="31" spans="6:9" ht="13.5" customHeight="1">
      <c r="F31" s="569"/>
      <c r="G31" s="569"/>
      <c r="H31" s="569"/>
      <c r="I31" s="569"/>
    </row>
    <row r="32" ht="33" customHeight="1"/>
    <row r="33" spans="2:9" ht="17.25">
      <c r="B33" s="565" t="s">
        <v>41</v>
      </c>
      <c r="C33" s="565"/>
      <c r="E33" s="568" t="s">
        <v>39</v>
      </c>
      <c r="F33" s="568"/>
      <c r="G33" s="568"/>
      <c r="H33" s="568"/>
      <c r="I33" s="568"/>
    </row>
    <row r="34" spans="2:9" ht="17.25">
      <c r="B34" s="565" t="s">
        <v>43</v>
      </c>
      <c r="C34" s="565"/>
      <c r="E34" s="568" t="s">
        <v>36</v>
      </c>
      <c r="F34" s="568"/>
      <c r="G34" s="568"/>
      <c r="H34" s="568"/>
      <c r="I34" s="568"/>
    </row>
    <row r="35" spans="2:9" ht="17.25">
      <c r="B35" s="129" t="s">
        <v>102</v>
      </c>
      <c r="C35" s="129"/>
      <c r="E35" s="583" t="s">
        <v>321</v>
      </c>
      <c r="F35" s="583"/>
      <c r="G35" s="583"/>
      <c r="H35" s="583"/>
      <c r="I35" s="583"/>
    </row>
    <row r="36" spans="2:9" ht="17.25">
      <c r="B36" s="565" t="s">
        <v>97</v>
      </c>
      <c r="C36" s="565"/>
      <c r="E36" s="192" t="s">
        <v>364</v>
      </c>
      <c r="F36" s="192"/>
      <c r="G36" s="192"/>
      <c r="H36" s="192"/>
      <c r="I36" s="192"/>
    </row>
    <row r="37" spans="2:9" ht="17.25">
      <c r="B37" s="129"/>
      <c r="C37" s="129"/>
      <c r="E37" s="192" t="s">
        <v>98</v>
      </c>
      <c r="F37" s="192"/>
      <c r="G37" s="192"/>
      <c r="H37" s="192"/>
      <c r="I37" s="192"/>
    </row>
    <row r="38" spans="2:9" ht="17.25">
      <c r="B38" s="565" t="s">
        <v>46</v>
      </c>
      <c r="C38" s="565"/>
      <c r="E38" s="361" t="s">
        <v>49</v>
      </c>
      <c r="F38" s="361"/>
      <c r="G38" s="361"/>
      <c r="H38" s="361"/>
      <c r="I38" s="362"/>
    </row>
    <row r="39" spans="2:9" ht="17.25">
      <c r="B39" s="129"/>
      <c r="C39" s="129"/>
      <c r="E39" s="568" t="s">
        <v>362</v>
      </c>
      <c r="F39" s="568"/>
      <c r="G39" s="568"/>
      <c r="H39" s="568"/>
      <c r="I39" s="568"/>
    </row>
    <row r="40" spans="2:9" ht="17.25">
      <c r="B40" s="129"/>
      <c r="C40" s="129"/>
      <c r="E40" s="361" t="s">
        <v>50</v>
      </c>
      <c r="F40" s="361"/>
      <c r="G40" s="361"/>
      <c r="H40" s="361"/>
      <c r="I40" s="362"/>
    </row>
    <row r="41" spans="2:9" ht="17.25">
      <c r="B41" s="129"/>
      <c r="C41" s="129"/>
      <c r="E41" s="568" t="s">
        <v>363</v>
      </c>
      <c r="F41" s="568"/>
      <c r="G41" s="568"/>
      <c r="H41" s="568"/>
      <c r="I41" s="568"/>
    </row>
    <row r="42" spans="2:9" ht="17.25">
      <c r="B42" s="565" t="s">
        <v>48</v>
      </c>
      <c r="C42" s="565"/>
      <c r="E42" s="568" t="s">
        <v>261</v>
      </c>
      <c r="F42" s="568"/>
      <c r="G42" s="568"/>
      <c r="H42" s="568"/>
      <c r="I42" s="568"/>
    </row>
    <row r="43" spans="5:9" ht="6.75" customHeight="1">
      <c r="E43" s="566"/>
      <c r="F43" s="566"/>
      <c r="G43" s="566"/>
      <c r="H43" s="566"/>
      <c r="I43" s="566"/>
    </row>
    <row r="44" spans="5:9" ht="17.25">
      <c r="E44" s="566"/>
      <c r="F44" s="566"/>
      <c r="G44" s="566"/>
      <c r="H44" s="566"/>
      <c r="I44" s="566"/>
    </row>
    <row r="45" spans="3:17" ht="17.25">
      <c r="C45" s="493"/>
      <c r="D45" s="493"/>
      <c r="E45" s="564"/>
      <c r="F45" s="564"/>
      <c r="G45" s="564"/>
      <c r="H45" s="564"/>
      <c r="I45" s="564"/>
      <c r="J45" s="493"/>
      <c r="K45" s="493"/>
      <c r="L45" s="493"/>
      <c r="M45" s="493"/>
      <c r="N45" s="493"/>
      <c r="O45" s="493"/>
      <c r="P45" s="493"/>
      <c r="Q45" s="493"/>
    </row>
    <row r="46" spans="3:17" ht="17.25">
      <c r="C46" s="535"/>
      <c r="D46" s="535"/>
      <c r="E46" s="555"/>
      <c r="F46" s="530"/>
      <c r="G46" s="530"/>
      <c r="H46" s="530"/>
      <c r="I46" s="530"/>
      <c r="J46" s="535"/>
      <c r="K46" s="535"/>
      <c r="L46" s="535"/>
      <c r="M46" s="535"/>
      <c r="N46" s="535"/>
      <c r="O46" s="535"/>
      <c r="P46" s="535"/>
      <c r="Q46" s="535"/>
    </row>
    <row r="47" spans="3:9" ht="18.75">
      <c r="C47" s="44"/>
      <c r="D47" s="44"/>
      <c r="E47" s="44"/>
      <c r="F47" s="44"/>
      <c r="I47" s="44"/>
    </row>
    <row r="48" spans="3:9" ht="17.25">
      <c r="C48" s="584" t="s">
        <v>40</v>
      </c>
      <c r="D48" s="584"/>
      <c r="E48" s="584"/>
      <c r="F48" s="584"/>
      <c r="G48" s="584"/>
      <c r="H48" s="584"/>
      <c r="I48" s="584"/>
    </row>
    <row r="49" spans="3:9" ht="17.25">
      <c r="C49" s="584" t="s">
        <v>42</v>
      </c>
      <c r="D49" s="584"/>
      <c r="E49" s="584"/>
      <c r="F49" s="584"/>
      <c r="G49" s="584"/>
      <c r="H49" s="584"/>
      <c r="I49" s="584"/>
    </row>
    <row r="50" spans="3:9" ht="17.25">
      <c r="C50" s="584" t="s">
        <v>44</v>
      </c>
      <c r="D50" s="584"/>
      <c r="E50" s="584"/>
      <c r="F50" s="584"/>
      <c r="G50" s="584"/>
      <c r="H50" s="584"/>
      <c r="I50" s="584"/>
    </row>
    <row r="51" spans="3:9" ht="17.25">
      <c r="C51" s="570" t="s">
        <v>38</v>
      </c>
      <c r="D51" s="570"/>
      <c r="E51" s="570"/>
      <c r="F51" s="570"/>
      <c r="G51" s="570"/>
      <c r="H51" s="570"/>
      <c r="I51" s="570"/>
    </row>
    <row r="52" spans="3:9" ht="17.25">
      <c r="C52" s="584" t="s">
        <v>45</v>
      </c>
      <c r="D52" s="584"/>
      <c r="E52" s="584"/>
      <c r="F52" s="584"/>
      <c r="G52" s="584"/>
      <c r="H52" s="584"/>
      <c r="I52" s="584"/>
    </row>
    <row r="53" spans="3:9" ht="17.25">
      <c r="C53" s="52"/>
      <c r="D53" s="52"/>
      <c r="E53" s="584"/>
      <c r="F53" s="584"/>
      <c r="G53" s="584"/>
      <c r="H53" s="52"/>
      <c r="I53" s="52"/>
    </row>
    <row r="54" spans="3:9" ht="17.25">
      <c r="C54" s="584" t="s">
        <v>37</v>
      </c>
      <c r="D54" s="584"/>
      <c r="E54" s="584"/>
      <c r="F54" s="584"/>
      <c r="G54" s="584"/>
      <c r="H54" s="584"/>
      <c r="I54" s="584"/>
    </row>
    <row r="55" spans="3:9" ht="17.25">
      <c r="C55" s="52"/>
      <c r="D55" s="52"/>
      <c r="E55" s="584"/>
      <c r="F55" s="584"/>
      <c r="G55" s="584"/>
      <c r="H55" s="584"/>
      <c r="I55" s="584"/>
    </row>
    <row r="56" spans="3:9" ht="17.25">
      <c r="C56" s="584" t="s">
        <v>47</v>
      </c>
      <c r="D56" s="584"/>
      <c r="E56" s="584"/>
      <c r="F56" s="584"/>
      <c r="G56" s="584"/>
      <c r="H56" s="584"/>
      <c r="I56" s="584"/>
    </row>
  </sheetData>
  <sheetProtection/>
  <mergeCells count="32">
    <mergeCell ref="C56:I56"/>
    <mergeCell ref="E42:I42"/>
    <mergeCell ref="E55:I55"/>
    <mergeCell ref="C52:I52"/>
    <mergeCell ref="E44:I44"/>
    <mergeCell ref="C54:I54"/>
    <mergeCell ref="C48:I48"/>
    <mergeCell ref="C49:I49"/>
    <mergeCell ref="C50:I50"/>
    <mergeCell ref="E53:G53"/>
    <mergeCell ref="C51:I51"/>
    <mergeCell ref="A2:I2"/>
    <mergeCell ref="A6:I6"/>
    <mergeCell ref="C23:I23"/>
    <mergeCell ref="E14:G16"/>
    <mergeCell ref="E19:G21"/>
    <mergeCell ref="E41:I41"/>
    <mergeCell ref="E34:I34"/>
    <mergeCell ref="E35:I35"/>
    <mergeCell ref="A4:I4"/>
    <mergeCell ref="E25:G26"/>
    <mergeCell ref="B36:C36"/>
    <mergeCell ref="E39:I39"/>
    <mergeCell ref="F28:I29"/>
    <mergeCell ref="F30:I31"/>
    <mergeCell ref="E33:I33"/>
    <mergeCell ref="E45:I45"/>
    <mergeCell ref="B42:C42"/>
    <mergeCell ref="E43:I43"/>
    <mergeCell ref="B33:C33"/>
    <mergeCell ref="B34:C34"/>
    <mergeCell ref="B38:C3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57"/>
  <sheetViews>
    <sheetView view="pageBreakPreview" zoomScale="125" zoomScaleSheetLayoutView="125" zoomScalePageLayoutView="0" workbookViewId="0" topLeftCell="A61">
      <selection activeCell="C6" sqref="C6"/>
    </sheetView>
  </sheetViews>
  <sheetFormatPr defaultColWidth="9.00390625" defaultRowHeight="13.5"/>
  <cols>
    <col min="1" max="1" width="0.74609375" style="91" customWidth="1"/>
    <col min="2" max="2" width="13.375" style="91" customWidth="1"/>
    <col min="3" max="37" width="2.00390625" style="91" customWidth="1"/>
    <col min="38" max="39" width="2.125" style="91" customWidth="1"/>
    <col min="40" max="42" width="1.75390625" style="91" customWidth="1"/>
    <col min="43" max="59" width="6.125" style="0" customWidth="1"/>
  </cols>
  <sheetData>
    <row r="1" spans="1:37" ht="18.75">
      <c r="A1" s="1093" t="s">
        <v>379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3"/>
      <c r="AC1" s="1093"/>
      <c r="AD1" s="1093"/>
      <c r="AE1" s="1093"/>
      <c r="AF1" s="1093"/>
      <c r="AG1" s="1093"/>
      <c r="AH1" s="1093"/>
      <c r="AI1" s="1093"/>
      <c r="AJ1" s="1093"/>
      <c r="AK1" s="1093"/>
    </row>
    <row r="2" spans="1:36" ht="18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90"/>
      <c r="AI2" s="90"/>
      <c r="AJ2" s="90"/>
    </row>
    <row r="3" spans="1:41" ht="17.25">
      <c r="A3" s="759" t="s">
        <v>100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148"/>
      <c r="AN3" s="148"/>
      <c r="AO3" s="148"/>
    </row>
    <row r="4" spans="1:41" ht="17.25">
      <c r="A4" s="92"/>
      <c r="B4" s="760" t="s">
        <v>434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128"/>
      <c r="AM4" s="128"/>
      <c r="AN4" s="128"/>
      <c r="AO4" s="128"/>
    </row>
    <row r="5" spans="2:41" ht="14.25">
      <c r="B5" s="103"/>
      <c r="C5" s="769" t="s">
        <v>441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B5" s="335"/>
      <c r="AC5" s="336"/>
      <c r="AD5" s="291" t="s">
        <v>262</v>
      </c>
      <c r="AJ5" s="103"/>
      <c r="AK5" s="104"/>
      <c r="AL5" s="104"/>
      <c r="AM5" s="104"/>
      <c r="AN5" s="104"/>
      <c r="AO5" s="104"/>
    </row>
    <row r="6" spans="2:41" ht="13.5">
      <c r="B6" s="105"/>
      <c r="D6" s="103"/>
      <c r="E6" s="103"/>
      <c r="F6" s="105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B6" s="105"/>
      <c r="AJ6" s="103"/>
      <c r="AK6" s="104"/>
      <c r="AL6" s="104"/>
      <c r="AM6" s="104"/>
      <c r="AN6" s="104"/>
      <c r="AO6" s="104"/>
    </row>
    <row r="7" spans="1:37" ht="14.25">
      <c r="A7" s="93"/>
      <c r="B7" s="147" t="s">
        <v>104</v>
      </c>
      <c r="C7" s="754" t="str">
        <f>(B8)</f>
        <v>中村南JSC</v>
      </c>
      <c r="D7" s="755"/>
      <c r="E7" s="755"/>
      <c r="F7" s="755"/>
      <c r="G7" s="756"/>
      <c r="H7" s="754" t="str">
        <f>B9</f>
        <v> 昭和ＫＦＣ</v>
      </c>
      <c r="I7" s="755"/>
      <c r="J7" s="755"/>
      <c r="K7" s="755"/>
      <c r="L7" s="756"/>
      <c r="M7" s="754" t="str">
        <f>(B10)</f>
        <v> 横浜SSC</v>
      </c>
      <c r="N7" s="755"/>
      <c r="O7" s="755"/>
      <c r="P7" s="755"/>
      <c r="Q7" s="756"/>
      <c r="R7" s="754" t="str">
        <f>(B11)</f>
        <v>  エストレーラス高知</v>
      </c>
      <c r="S7" s="755"/>
      <c r="T7" s="755"/>
      <c r="U7" s="755"/>
      <c r="V7" s="756"/>
      <c r="W7" s="755" t="str">
        <f>B12</f>
        <v>潮江JｒFC</v>
      </c>
      <c r="X7" s="755"/>
      <c r="Y7" s="755"/>
      <c r="Z7" s="755"/>
      <c r="AA7" s="757"/>
      <c r="AB7" s="750" t="s">
        <v>27</v>
      </c>
      <c r="AC7" s="753"/>
      <c r="AD7" s="750" t="s">
        <v>28</v>
      </c>
      <c r="AE7" s="753"/>
      <c r="AF7" s="750" t="s">
        <v>29</v>
      </c>
      <c r="AG7" s="753"/>
      <c r="AH7" s="753" t="s">
        <v>30</v>
      </c>
      <c r="AI7" s="753"/>
      <c r="AJ7" s="753" t="s">
        <v>31</v>
      </c>
      <c r="AK7" s="753"/>
    </row>
    <row r="8" spans="1:37" ht="13.5">
      <c r="A8" s="93"/>
      <c r="B8" s="232" t="s">
        <v>341</v>
      </c>
      <c r="C8" s="106"/>
      <c r="D8" s="107"/>
      <c r="E8" s="107"/>
      <c r="F8" s="107"/>
      <c r="G8" s="108"/>
      <c r="H8" s="232">
        <v>1</v>
      </c>
      <c r="I8" s="96" t="str">
        <f>IF(J8&gt;L8,"○",IF(J8=L8,"△","●"))</f>
        <v>△</v>
      </c>
      <c r="J8" s="85">
        <f>G9</f>
        <v>0</v>
      </c>
      <c r="K8" s="102" t="s">
        <v>32</v>
      </c>
      <c r="L8" s="85">
        <f>E9</f>
        <v>0</v>
      </c>
      <c r="M8" s="374">
        <v>2</v>
      </c>
      <c r="N8" s="96" t="str">
        <f>IF(O8&gt;Q8,"○",IF(O8=Q8,"△","●"))</f>
        <v>△</v>
      </c>
      <c r="O8" s="97">
        <f>G10</f>
        <v>0</v>
      </c>
      <c r="P8" s="98" t="s">
        <v>32</v>
      </c>
      <c r="Q8" s="97">
        <f>E10</f>
        <v>0</v>
      </c>
      <c r="R8" s="375">
        <v>4</v>
      </c>
      <c r="S8" s="96" t="str">
        <f>IF(T8&gt;V8,"○",IF(T8=V8,"△","●"))</f>
        <v>△</v>
      </c>
      <c r="T8" s="97">
        <f>G11</f>
        <v>0</v>
      </c>
      <c r="U8" s="98" t="s">
        <v>32</v>
      </c>
      <c r="V8" s="86">
        <f>E11</f>
        <v>0</v>
      </c>
      <c r="W8" s="377">
        <v>7</v>
      </c>
      <c r="X8" s="96" t="str">
        <f>IF(Y8&gt;AA8,"○",IF(Y8=AA8,"△","●"))</f>
        <v>△</v>
      </c>
      <c r="Y8" s="97">
        <f>G12</f>
        <v>0</v>
      </c>
      <c r="Z8" s="98" t="s">
        <v>32</v>
      </c>
      <c r="AA8" s="109">
        <f>E12</f>
        <v>0</v>
      </c>
      <c r="AB8" s="735">
        <f>IF(J8&gt;L8,"3",IF(J8=L8,"1","0"))+IF(O8&gt;Q8,"3",IF(O8=Q8,"1","0"))+IF(T8&gt;V8,"3",IF(T8=V8,"1","0"))+IF(Y8&gt;AA8,"3",IF(Y8=AA8,"1","0"))</f>
        <v>4</v>
      </c>
      <c r="AC8" s="736"/>
      <c r="AD8" s="735">
        <f>+J8+O8+T8+Y8</f>
        <v>0</v>
      </c>
      <c r="AE8" s="736"/>
      <c r="AF8" s="735">
        <f>L8+Q8+V8+AA8</f>
        <v>0</v>
      </c>
      <c r="AG8" s="736"/>
      <c r="AH8" s="736">
        <f>AD8-AF8</f>
        <v>0</v>
      </c>
      <c r="AI8" s="736"/>
      <c r="AJ8" s="737"/>
      <c r="AK8" s="737"/>
    </row>
    <row r="9" spans="1:37" ht="13.5">
      <c r="A9" s="93"/>
      <c r="B9" s="233" t="s">
        <v>286</v>
      </c>
      <c r="C9" s="123">
        <v>1</v>
      </c>
      <c r="D9" s="96" t="str">
        <f>IF(E9&gt;G9,"○",IF(E9=G9,"△","●"))</f>
        <v>△</v>
      </c>
      <c r="E9" s="99"/>
      <c r="F9" s="98" t="s">
        <v>32</v>
      </c>
      <c r="G9" s="99"/>
      <c r="H9" s="110"/>
      <c r="I9" s="101"/>
      <c r="J9" s="94"/>
      <c r="K9" s="94"/>
      <c r="L9" s="95"/>
      <c r="M9" s="376">
        <v>3</v>
      </c>
      <c r="N9" s="96" t="str">
        <f>IF(O9&gt;Q9,"○",IF(O9=Q9,"△","●"))</f>
        <v>△</v>
      </c>
      <c r="O9" s="97">
        <f>L10</f>
        <v>0</v>
      </c>
      <c r="P9" s="98" t="s">
        <v>32</v>
      </c>
      <c r="Q9" s="97">
        <f>J10</f>
        <v>0</v>
      </c>
      <c r="R9" s="443">
        <v>5</v>
      </c>
      <c r="S9" s="96" t="str">
        <f>IF(T9&gt;V9,"○",IF(T9=V9,"△","●"))</f>
        <v>△</v>
      </c>
      <c r="T9" s="97">
        <f>L11</f>
        <v>0</v>
      </c>
      <c r="U9" s="98" t="s">
        <v>32</v>
      </c>
      <c r="V9" s="97">
        <f>J11</f>
        <v>0</v>
      </c>
      <c r="W9" s="444">
        <v>8</v>
      </c>
      <c r="X9" s="96" t="str">
        <f>IF(Y9&gt;AA9,"○",IF(Y9=AA9,"△","●"))</f>
        <v>△</v>
      </c>
      <c r="Y9" s="97">
        <f>L12</f>
        <v>0</v>
      </c>
      <c r="Z9" s="98" t="s">
        <v>32</v>
      </c>
      <c r="AA9" s="112">
        <f>J12</f>
        <v>0</v>
      </c>
      <c r="AB9" s="735">
        <f>IF(E9&gt;G9,"3",IF(E9=G9,"1","0"))+IF(O9&gt;Q9,"3",IF(O9=Q9,"1","0"))+IF(T9&gt;V9,"3",IF(T9=V9,"1","0"))+IF(Y9&gt;AA9,"3",IF(Y9=AA9,"1","0"))</f>
        <v>4</v>
      </c>
      <c r="AC9" s="736"/>
      <c r="AD9" s="735">
        <f>+E9+O9+T9+Y9</f>
        <v>0</v>
      </c>
      <c r="AE9" s="736"/>
      <c r="AF9" s="735">
        <f>G9+Q9+V9+AA9</f>
        <v>0</v>
      </c>
      <c r="AG9" s="736"/>
      <c r="AH9" s="736">
        <f>AD9-AF9</f>
        <v>0</v>
      </c>
      <c r="AI9" s="736"/>
      <c r="AJ9" s="737"/>
      <c r="AK9" s="737"/>
    </row>
    <row r="10" spans="1:37" ht="13.5">
      <c r="A10" s="93"/>
      <c r="B10" s="232" t="s">
        <v>282</v>
      </c>
      <c r="C10" s="124">
        <v>2</v>
      </c>
      <c r="D10" s="96" t="str">
        <f>IF(E10&gt;G10,"○",IF(E10=G10,"△","●"))</f>
        <v>△</v>
      </c>
      <c r="E10" s="99"/>
      <c r="F10" s="98" t="s">
        <v>32</v>
      </c>
      <c r="G10" s="99"/>
      <c r="H10" s="373">
        <v>3</v>
      </c>
      <c r="I10" s="96" t="str">
        <f>IF(J10&gt;L10,"○",IF(J10=L10,"△","●"))</f>
        <v>△</v>
      </c>
      <c r="J10" s="99"/>
      <c r="K10" s="98" t="s">
        <v>32</v>
      </c>
      <c r="L10" s="99"/>
      <c r="M10" s="100"/>
      <c r="N10" s="111"/>
      <c r="O10" s="94"/>
      <c r="P10" s="94"/>
      <c r="Q10" s="95"/>
      <c r="R10" s="376">
        <v>6</v>
      </c>
      <c r="S10" s="96" t="str">
        <f>IF(T10&gt;V10,"○",IF(T10=V10,"△","●"))</f>
        <v>△</v>
      </c>
      <c r="T10" s="97">
        <f>Q11</f>
        <v>0</v>
      </c>
      <c r="U10" s="98" t="s">
        <v>32</v>
      </c>
      <c r="V10" s="97">
        <f>O11</f>
        <v>0</v>
      </c>
      <c r="W10" s="376">
        <v>9</v>
      </c>
      <c r="X10" s="96" t="str">
        <f>IF(Y10&gt;AA10,"○",IF(Y10=AA10,"△","●"))</f>
        <v>△</v>
      </c>
      <c r="Y10" s="97">
        <f>Q12</f>
        <v>0</v>
      </c>
      <c r="Z10" s="98" t="s">
        <v>32</v>
      </c>
      <c r="AA10" s="112">
        <f>O12</f>
        <v>0</v>
      </c>
      <c r="AB10" s="735">
        <f>IF(J10&gt;L10,"3",IF(J10=L10,"1","0"))+IF(E10&gt;G10,"3",IF(E10=G10,"1","0"))+IF(T10&gt;V10,"3",IF(T10=V10,"1","0"))+IF(Y10&gt;AA10,"3",IF(Y10=AA10,"1","0"))</f>
        <v>4</v>
      </c>
      <c r="AC10" s="736"/>
      <c r="AD10" s="735">
        <f>+E10+J10+T10+Y10</f>
        <v>0</v>
      </c>
      <c r="AE10" s="736"/>
      <c r="AF10" s="735">
        <f>G10+L10+V10+AA10</f>
        <v>0</v>
      </c>
      <c r="AG10" s="736"/>
      <c r="AH10" s="736">
        <f>AD10-AF10</f>
        <v>0</v>
      </c>
      <c r="AI10" s="736"/>
      <c r="AJ10" s="737"/>
      <c r="AK10" s="737"/>
    </row>
    <row r="11" spans="1:37" ht="13.5">
      <c r="A11" s="93"/>
      <c r="B11" s="232" t="s">
        <v>405</v>
      </c>
      <c r="C11" s="124">
        <v>4</v>
      </c>
      <c r="D11" s="96" t="str">
        <f>IF(E11&gt;G11,"○",IF(E11=G11,"△","●"))</f>
        <v>△</v>
      </c>
      <c r="E11" s="113"/>
      <c r="F11" s="102" t="s">
        <v>32</v>
      </c>
      <c r="G11" s="113"/>
      <c r="H11" s="124">
        <v>5</v>
      </c>
      <c r="I11" s="96" t="str">
        <f>IF(J11&gt;L11,"○",IF(J11=L11,"△","●"))</f>
        <v>△</v>
      </c>
      <c r="J11" s="113"/>
      <c r="K11" s="102" t="s">
        <v>32</v>
      </c>
      <c r="L11" s="113"/>
      <c r="M11" s="124">
        <v>6</v>
      </c>
      <c r="N11" s="96" t="str">
        <f>IF(O11&gt;Q11,"○",IF(O11=Q11,"△","●"))</f>
        <v>△</v>
      </c>
      <c r="O11" s="113"/>
      <c r="P11" s="102" t="s">
        <v>32</v>
      </c>
      <c r="Q11" s="113"/>
      <c r="R11" s="110"/>
      <c r="S11" s="94"/>
      <c r="T11" s="94"/>
      <c r="U11" s="94"/>
      <c r="V11" s="95"/>
      <c r="W11" s="377">
        <v>10</v>
      </c>
      <c r="X11" s="96" t="str">
        <f>IF(Y11&gt;AA11,"○",IF(Y11=AA11,"△","●"))</f>
        <v>△</v>
      </c>
      <c r="Y11" s="97">
        <f>V12</f>
        <v>0</v>
      </c>
      <c r="Z11" s="98" t="s">
        <v>32</v>
      </c>
      <c r="AA11" s="109">
        <f>T12</f>
        <v>0</v>
      </c>
      <c r="AB11" s="735">
        <f>IF(J11&gt;L11,"3",IF(J11=L11,"1","0"))+IF(O11&gt;Q11,"3",IF(O11=Q11,"1","0"))+IF(E11&gt;G11,"3",IF(E11=G11,"1","0"))+IF(Y11&gt;AA11,"3",IF(Y11=AA11,"1","0"))</f>
        <v>4</v>
      </c>
      <c r="AC11" s="736"/>
      <c r="AD11" s="735">
        <f>E11+J11+O11+Y11</f>
        <v>0</v>
      </c>
      <c r="AE11" s="736"/>
      <c r="AF11" s="735">
        <f>G11+L11+Q11+AA11</f>
        <v>0</v>
      </c>
      <c r="AG11" s="736"/>
      <c r="AH11" s="736">
        <f>AD11-AF11</f>
        <v>0</v>
      </c>
      <c r="AI11" s="736"/>
      <c r="AJ11" s="737"/>
      <c r="AK11" s="737"/>
    </row>
    <row r="12" spans="2:37" ht="13.5">
      <c r="B12" s="232" t="s">
        <v>410</v>
      </c>
      <c r="C12" s="124">
        <v>7</v>
      </c>
      <c r="D12" s="96" t="str">
        <f>IF(E12&gt;G12,"○",IF(E12=G12,"△","●"))</f>
        <v>△</v>
      </c>
      <c r="E12" s="113"/>
      <c r="F12" s="102" t="s">
        <v>32</v>
      </c>
      <c r="G12" s="113"/>
      <c r="H12" s="124">
        <v>8</v>
      </c>
      <c r="I12" s="96" t="str">
        <f>IF(J12&gt;L12,"○",IF(J12=L12,"△","●"))</f>
        <v>△</v>
      </c>
      <c r="J12" s="113"/>
      <c r="K12" s="102" t="s">
        <v>32</v>
      </c>
      <c r="L12" s="113"/>
      <c r="M12" s="124">
        <v>9</v>
      </c>
      <c r="N12" s="96" t="str">
        <f>IF(O12&gt;Q12,"○",IF(O12=Q12,"△","●"))</f>
        <v>△</v>
      </c>
      <c r="O12" s="113"/>
      <c r="P12" s="102" t="s">
        <v>32</v>
      </c>
      <c r="Q12" s="113"/>
      <c r="R12" s="372">
        <v>10</v>
      </c>
      <c r="S12" s="96" t="str">
        <f>IF(T12&gt;V12,"○",IF(T12=V12,"△","●"))</f>
        <v>△</v>
      </c>
      <c r="T12" s="113"/>
      <c r="U12" s="102" t="s">
        <v>32</v>
      </c>
      <c r="V12" s="113"/>
      <c r="W12" s="94"/>
      <c r="X12" s="94"/>
      <c r="Y12" s="94"/>
      <c r="Z12" s="94"/>
      <c r="AA12" s="114"/>
      <c r="AB12" s="735">
        <f>IF(J12&gt;L12,"3",IF(J12=L12,"1","0"))+IF(O12&gt;Q12,"3",IF(O12=Q12,"1","0"))+IF(T12&gt;V12,"3",IF(T12=V12,"1","0"))+IF(E12&gt;G12,"3",IF(E12=G12,"1","0"))</f>
        <v>4</v>
      </c>
      <c r="AC12" s="736"/>
      <c r="AD12" s="735">
        <f>E12+J12+O12+T12</f>
        <v>0</v>
      </c>
      <c r="AE12" s="736"/>
      <c r="AF12" s="735">
        <f>G12+L12+Q12+V12+AA12</f>
        <v>0</v>
      </c>
      <c r="AG12" s="736"/>
      <c r="AH12" s="736">
        <f>AD12-AF12</f>
        <v>0</v>
      </c>
      <c r="AI12" s="736"/>
      <c r="AJ12" s="737"/>
      <c r="AK12" s="737"/>
    </row>
    <row r="13" spans="4:37" ht="13.5">
      <c r="D13" s="350"/>
      <c r="AB13" s="766"/>
      <c r="AC13" s="766"/>
      <c r="AD13" s="766"/>
      <c r="AE13" s="766"/>
      <c r="AF13" s="766"/>
      <c r="AG13" s="766"/>
      <c r="AH13" s="766"/>
      <c r="AI13" s="766"/>
      <c r="AJ13" s="766"/>
      <c r="AK13" s="766"/>
    </row>
    <row r="14" spans="3:37" ht="13.5">
      <c r="C14" s="468"/>
      <c r="D14" s="469"/>
      <c r="E14" s="468"/>
      <c r="AJ14" s="220"/>
      <c r="AK14" s="220"/>
    </row>
    <row r="15" spans="36:37" ht="13.5">
      <c r="AJ15" s="220"/>
      <c r="AK15" s="220"/>
    </row>
    <row r="16" spans="1:37" ht="14.25">
      <c r="A16" s="93"/>
      <c r="B16" s="147" t="s">
        <v>106</v>
      </c>
      <c r="C16" s="754" t="str">
        <f>(B17)</f>
        <v> 清水ＪＦＣ</v>
      </c>
      <c r="D16" s="755"/>
      <c r="E16" s="755"/>
      <c r="F16" s="755"/>
      <c r="G16" s="756"/>
      <c r="H16" s="754" t="str">
        <f>B18</f>
        <v> 朝倉・朝二</v>
      </c>
      <c r="I16" s="755"/>
      <c r="J16" s="755"/>
      <c r="K16" s="755"/>
      <c r="L16" s="756"/>
      <c r="M16" s="754" t="str">
        <f>(B19)</f>
        <v>香北SSS</v>
      </c>
      <c r="N16" s="755"/>
      <c r="O16" s="755"/>
      <c r="P16" s="755"/>
      <c r="Q16" s="756"/>
      <c r="R16" s="754" t="str">
        <f>(B20)</f>
        <v> アスルクラロ高知</v>
      </c>
      <c r="S16" s="755"/>
      <c r="T16" s="755"/>
      <c r="U16" s="755"/>
      <c r="V16" s="756"/>
      <c r="W16" s="755" t="str">
        <f>B21</f>
        <v>須崎市JSS</v>
      </c>
      <c r="X16" s="755"/>
      <c r="Y16" s="755"/>
      <c r="Z16" s="755"/>
      <c r="AA16" s="757"/>
      <c r="AB16" s="750" t="s">
        <v>27</v>
      </c>
      <c r="AC16" s="753"/>
      <c r="AD16" s="750" t="s">
        <v>28</v>
      </c>
      <c r="AE16" s="753"/>
      <c r="AF16" s="750" t="s">
        <v>29</v>
      </c>
      <c r="AG16" s="753"/>
      <c r="AH16" s="753" t="s">
        <v>30</v>
      </c>
      <c r="AI16" s="753"/>
      <c r="AJ16" s="763" t="s">
        <v>31</v>
      </c>
      <c r="AK16" s="763"/>
    </row>
    <row r="17" spans="1:37" ht="13.5">
      <c r="A17" s="93"/>
      <c r="B17" s="232" t="s">
        <v>153</v>
      </c>
      <c r="C17" s="106"/>
      <c r="D17" s="107"/>
      <c r="E17" s="107"/>
      <c r="F17" s="107"/>
      <c r="G17" s="108"/>
      <c r="H17" s="376">
        <v>11</v>
      </c>
      <c r="I17" s="96" t="str">
        <f>IF(J17&gt;L17,"○",IF(J17=L17,"△","●"))</f>
        <v>△</v>
      </c>
      <c r="J17" s="85">
        <f>G18</f>
        <v>0</v>
      </c>
      <c r="K17" s="102" t="s">
        <v>32</v>
      </c>
      <c r="L17" s="85">
        <f>E18</f>
        <v>0</v>
      </c>
      <c r="M17" s="376">
        <v>12</v>
      </c>
      <c r="N17" s="96" t="str">
        <f>IF(O17&gt;Q17,"○",IF(O17=Q17,"△","●"))</f>
        <v>△</v>
      </c>
      <c r="O17" s="97">
        <f>G19</f>
        <v>0</v>
      </c>
      <c r="P17" s="98" t="s">
        <v>32</v>
      </c>
      <c r="Q17" s="97">
        <f>E19</f>
        <v>0</v>
      </c>
      <c r="R17" s="376">
        <v>14</v>
      </c>
      <c r="S17" s="96" t="str">
        <f>IF(T17&gt;V17,"○",IF(T17=V17,"△","●"))</f>
        <v>△</v>
      </c>
      <c r="T17" s="97">
        <f>G20</f>
        <v>0</v>
      </c>
      <c r="U17" s="98" t="s">
        <v>32</v>
      </c>
      <c r="V17" s="86">
        <f>E20</f>
        <v>0</v>
      </c>
      <c r="W17" s="376">
        <v>17</v>
      </c>
      <c r="X17" s="96" t="str">
        <f>IF(Y17&gt;AA17,"○",IF(Y17=AA17,"△","●"))</f>
        <v>△</v>
      </c>
      <c r="Y17" s="97">
        <f>G21</f>
        <v>0</v>
      </c>
      <c r="Z17" s="98" t="s">
        <v>32</v>
      </c>
      <c r="AA17" s="109">
        <f>E21</f>
        <v>0</v>
      </c>
      <c r="AB17" s="735">
        <f>IF(J17&gt;L17,"3",IF(J17=L17,"1","0"))+IF(O17&gt;Q17,"3",IF(O17=Q17,"1","0"))+IF(T17&gt;V17,"3",IF(T17=V17,"1","0"))+IF(Y17&gt;AA17,"3",IF(Y17=AA17,"1","0"))</f>
        <v>4</v>
      </c>
      <c r="AC17" s="736"/>
      <c r="AD17" s="735">
        <f>+J17+O17+T17+Y17</f>
        <v>0</v>
      </c>
      <c r="AE17" s="736"/>
      <c r="AF17" s="735">
        <f>L17+Q17+V17+AA17</f>
        <v>0</v>
      </c>
      <c r="AG17" s="736"/>
      <c r="AH17" s="736">
        <f>AD17-AF17</f>
        <v>0</v>
      </c>
      <c r="AI17" s="736"/>
      <c r="AJ17" s="737"/>
      <c r="AK17" s="737"/>
    </row>
    <row r="18" spans="1:37" ht="13.5">
      <c r="A18" s="93"/>
      <c r="B18" s="233" t="s">
        <v>411</v>
      </c>
      <c r="C18" s="123">
        <v>11</v>
      </c>
      <c r="D18" s="96" t="str">
        <f>IF(E18&gt;G18,"○",IF(E18=G18,"△","●"))</f>
        <v>△</v>
      </c>
      <c r="E18" s="99"/>
      <c r="F18" s="98" t="s">
        <v>32</v>
      </c>
      <c r="G18" s="99"/>
      <c r="H18" s="110"/>
      <c r="I18" s="101"/>
      <c r="J18" s="94"/>
      <c r="K18" s="94"/>
      <c r="L18" s="95"/>
      <c r="M18" s="376">
        <v>13</v>
      </c>
      <c r="N18" s="96" t="str">
        <f>IF(O18&gt;Q18,"○",IF(O18=Q18,"△","●"))</f>
        <v>△</v>
      </c>
      <c r="O18" s="97">
        <f>L19</f>
        <v>0</v>
      </c>
      <c r="P18" s="98" t="s">
        <v>32</v>
      </c>
      <c r="Q18" s="97">
        <f>J19</f>
        <v>0</v>
      </c>
      <c r="R18" s="375">
        <v>15</v>
      </c>
      <c r="S18" s="96" t="str">
        <f>IF(T18&gt;V18,"○",IF(T18=V18,"△","●"))</f>
        <v>△</v>
      </c>
      <c r="T18" s="97">
        <f>L20</f>
        <v>0</v>
      </c>
      <c r="U18" s="98" t="s">
        <v>32</v>
      </c>
      <c r="V18" s="97">
        <f>J20</f>
        <v>0</v>
      </c>
      <c r="W18" s="377">
        <v>18</v>
      </c>
      <c r="X18" s="96" t="str">
        <f>IF(Y18&gt;AA18,"○",IF(Y18=AA18,"△","●"))</f>
        <v>△</v>
      </c>
      <c r="Y18" s="97">
        <f>L21</f>
        <v>0</v>
      </c>
      <c r="Z18" s="98" t="s">
        <v>32</v>
      </c>
      <c r="AA18" s="112">
        <f>J21</f>
        <v>0</v>
      </c>
      <c r="AB18" s="735">
        <f>IF(E18&gt;G18,"3",IF(E18=G18,"1","0"))+IF(O18&gt;Q18,"3",IF(O18=Q18,"1","0"))+IF(T18&gt;V18,"3",IF(T18=V18,"1","0"))+IF(Y18&gt;AA18,"3",IF(Y18=AA18,"1","0"))</f>
        <v>4</v>
      </c>
      <c r="AC18" s="736"/>
      <c r="AD18" s="735">
        <f>+E18+O18+T18+Y18</f>
        <v>0</v>
      </c>
      <c r="AE18" s="736"/>
      <c r="AF18" s="735">
        <f>G18+Q18+V18+AA18</f>
        <v>0</v>
      </c>
      <c r="AG18" s="736"/>
      <c r="AH18" s="736">
        <f>AD18-AF18</f>
        <v>0</v>
      </c>
      <c r="AI18" s="736"/>
      <c r="AJ18" s="737"/>
      <c r="AK18" s="737"/>
    </row>
    <row r="19" spans="1:37" ht="13.5">
      <c r="A19" s="93"/>
      <c r="B19" s="232" t="s">
        <v>349</v>
      </c>
      <c r="C19" s="124">
        <v>12</v>
      </c>
      <c r="D19" s="96" t="str">
        <f>IF(E19&gt;G19,"○",IF(E19=G19,"△","●"))</f>
        <v>△</v>
      </c>
      <c r="E19" s="99"/>
      <c r="F19" s="98" t="s">
        <v>32</v>
      </c>
      <c r="G19" s="99"/>
      <c r="H19" s="373">
        <v>13</v>
      </c>
      <c r="I19" s="96" t="str">
        <f>IF(J19&gt;L19,"○",IF(J19=L19,"△","●"))</f>
        <v>△</v>
      </c>
      <c r="J19" s="99"/>
      <c r="K19" s="98" t="s">
        <v>32</v>
      </c>
      <c r="L19" s="99"/>
      <c r="M19" s="100"/>
      <c r="N19" s="111"/>
      <c r="O19" s="94"/>
      <c r="P19" s="94"/>
      <c r="Q19" s="95"/>
      <c r="R19" s="376">
        <v>16</v>
      </c>
      <c r="S19" s="96" t="str">
        <f>IF(T19&gt;V19,"○",IF(T19=V19,"△","●"))</f>
        <v>△</v>
      </c>
      <c r="T19" s="97">
        <f>Q20</f>
        <v>0</v>
      </c>
      <c r="U19" s="98" t="s">
        <v>32</v>
      </c>
      <c r="V19" s="97">
        <f>O20</f>
        <v>0</v>
      </c>
      <c r="W19" s="376">
        <v>19</v>
      </c>
      <c r="X19" s="96" t="str">
        <f>IF(Y19&gt;AA19,"○",IF(Y19=AA19,"△","●"))</f>
        <v>△</v>
      </c>
      <c r="Y19" s="97">
        <f>Q21</f>
        <v>0</v>
      </c>
      <c r="Z19" s="98" t="s">
        <v>32</v>
      </c>
      <c r="AA19" s="112">
        <f>O21</f>
        <v>0</v>
      </c>
      <c r="AB19" s="735">
        <f>IF(J19&gt;L19,"3",IF(J19=L19,"1","0"))+IF(E19&gt;G19,"3",IF(E19=G19,"1","0"))+IF(T19&gt;V19,"3",IF(T19=V19,"1","0"))+IF(Y19&gt;AA19,"3",IF(Y19=AA19,"1","0"))</f>
        <v>4</v>
      </c>
      <c r="AC19" s="736"/>
      <c r="AD19" s="735">
        <f>+E19+J19+T19+Y19</f>
        <v>0</v>
      </c>
      <c r="AE19" s="736"/>
      <c r="AF19" s="735">
        <f>G19+L19+V19+AA19</f>
        <v>0</v>
      </c>
      <c r="AG19" s="736"/>
      <c r="AH19" s="736">
        <f>AD19-AF19</f>
        <v>0</v>
      </c>
      <c r="AI19" s="736"/>
      <c r="AJ19" s="737"/>
      <c r="AK19" s="737"/>
    </row>
    <row r="20" spans="1:37" ht="13.5">
      <c r="A20" s="93"/>
      <c r="B20" s="232" t="s">
        <v>412</v>
      </c>
      <c r="C20" s="124">
        <v>14</v>
      </c>
      <c r="D20" s="96" t="str">
        <f>IF(E20&gt;G20,"○",IF(E20=G20,"△","●"))</f>
        <v>△</v>
      </c>
      <c r="E20" s="113"/>
      <c r="F20" s="102" t="s">
        <v>32</v>
      </c>
      <c r="G20" s="113"/>
      <c r="H20" s="124">
        <v>15</v>
      </c>
      <c r="I20" s="96" t="str">
        <f>IF(J20&gt;L20,"○",IF(J20=L20,"△","●"))</f>
        <v>△</v>
      </c>
      <c r="J20" s="113"/>
      <c r="K20" s="102" t="s">
        <v>32</v>
      </c>
      <c r="L20" s="113"/>
      <c r="M20" s="124">
        <v>16</v>
      </c>
      <c r="N20" s="96" t="str">
        <f>IF(O20&gt;Q20,"○",IF(O20=Q20,"△","●"))</f>
        <v>△</v>
      </c>
      <c r="O20" s="113"/>
      <c r="P20" s="102" t="s">
        <v>32</v>
      </c>
      <c r="Q20" s="113"/>
      <c r="R20" s="110"/>
      <c r="S20" s="94"/>
      <c r="T20" s="94"/>
      <c r="U20" s="94"/>
      <c r="V20" s="95"/>
      <c r="W20" s="377">
        <v>20</v>
      </c>
      <c r="X20" s="96" t="str">
        <f>IF(Y20&gt;AA20,"○",IF(Y20=AA20,"△","●"))</f>
        <v>△</v>
      </c>
      <c r="Y20" s="97">
        <f>V21</f>
        <v>0</v>
      </c>
      <c r="Z20" s="98" t="s">
        <v>32</v>
      </c>
      <c r="AA20" s="109">
        <f>T21</f>
        <v>0</v>
      </c>
      <c r="AB20" s="735">
        <f>IF(J20&gt;L20,"3",IF(J20=L20,"1","0"))+IF(O20&gt;Q20,"3",IF(O20=Q20,"1","0"))+IF(E20&gt;G20,"3",IF(E20=G20,"1","0"))+IF(Y20&gt;AA20,"3",IF(Y20=AA20,"1","0"))</f>
        <v>4</v>
      </c>
      <c r="AC20" s="736"/>
      <c r="AD20" s="735">
        <f>E20+J20+O20+Y20</f>
        <v>0</v>
      </c>
      <c r="AE20" s="736"/>
      <c r="AF20" s="735">
        <f>G20+L20+Q20+AA20</f>
        <v>0</v>
      </c>
      <c r="AG20" s="736"/>
      <c r="AH20" s="736">
        <f>AD20-AF20</f>
        <v>0</v>
      </c>
      <c r="AI20" s="736"/>
      <c r="AJ20" s="737"/>
      <c r="AK20" s="737"/>
    </row>
    <row r="21" spans="2:37" ht="13.5">
      <c r="B21" s="232" t="s">
        <v>345</v>
      </c>
      <c r="C21" s="124">
        <v>17</v>
      </c>
      <c r="D21" s="96" t="str">
        <f>IF(E21&gt;G21,"○",IF(E21=G21,"△","●"))</f>
        <v>△</v>
      </c>
      <c r="E21" s="113"/>
      <c r="F21" s="102" t="s">
        <v>32</v>
      </c>
      <c r="G21" s="113"/>
      <c r="H21" s="124">
        <v>18</v>
      </c>
      <c r="I21" s="96" t="str">
        <f>IF(J21&gt;L21,"○",IF(J21=L21,"△","●"))</f>
        <v>△</v>
      </c>
      <c r="J21" s="113"/>
      <c r="K21" s="102" t="s">
        <v>32</v>
      </c>
      <c r="L21" s="113"/>
      <c r="M21" s="124">
        <v>19</v>
      </c>
      <c r="N21" s="96" t="str">
        <f>IF(O21&gt;Q21,"○",IF(O21=Q21,"△","●"))</f>
        <v>△</v>
      </c>
      <c r="O21" s="113"/>
      <c r="P21" s="102" t="s">
        <v>32</v>
      </c>
      <c r="Q21" s="113"/>
      <c r="R21" s="124">
        <v>20</v>
      </c>
      <c r="S21" s="96" t="str">
        <f>IF(T21&gt;V21,"○",IF(T21=V21,"△","●"))</f>
        <v>△</v>
      </c>
      <c r="T21" s="113"/>
      <c r="U21" s="102" t="s">
        <v>32</v>
      </c>
      <c r="V21" s="113"/>
      <c r="W21" s="94"/>
      <c r="X21" s="94"/>
      <c r="Y21" s="94"/>
      <c r="Z21" s="94"/>
      <c r="AA21" s="114"/>
      <c r="AB21" s="735">
        <f>IF(J21&gt;L21,"3",IF(J21=L21,"1","0"))+IF(O21&gt;Q21,"3",IF(O21=Q21,"1","0"))+IF(T21&gt;V21,"3",IF(T21=V21,"1","0"))+IF(E21&gt;G21,"3",IF(E21=G21,"1","0"))</f>
        <v>4</v>
      </c>
      <c r="AC21" s="736"/>
      <c r="AD21" s="735">
        <f>E21+J21+O21+T21</f>
        <v>0</v>
      </c>
      <c r="AE21" s="736"/>
      <c r="AF21" s="735">
        <f>G21+L21+Q21+V21+AA21</f>
        <v>0</v>
      </c>
      <c r="AG21" s="736"/>
      <c r="AH21" s="736">
        <f>AD21-AF21</f>
        <v>0</v>
      </c>
      <c r="AI21" s="736"/>
      <c r="AJ21" s="737"/>
      <c r="AK21" s="737"/>
    </row>
    <row r="22" spans="2:37" ht="13.5">
      <c r="B22" s="358"/>
      <c r="D22" s="350"/>
      <c r="AJ22" s="220"/>
      <c r="AK22" s="220"/>
    </row>
    <row r="23" spans="36:37" ht="13.5">
      <c r="AJ23" s="220"/>
      <c r="AK23" s="220"/>
    </row>
    <row r="24" spans="36:37" ht="13.5">
      <c r="AJ24" s="220"/>
      <c r="AK24" s="220"/>
    </row>
    <row r="25" spans="1:37" ht="14.25">
      <c r="A25" s="93"/>
      <c r="B25" s="147" t="s">
        <v>107</v>
      </c>
      <c r="C25" s="754" t="str">
        <f>(B26)</f>
        <v>大方FC</v>
      </c>
      <c r="D25" s="755"/>
      <c r="E25" s="755"/>
      <c r="F25" s="755"/>
      <c r="G25" s="756"/>
      <c r="H25" s="754" t="str">
        <f>B27</f>
        <v> 秦ＦＣ</v>
      </c>
      <c r="I25" s="755"/>
      <c r="J25" s="755"/>
      <c r="K25" s="755"/>
      <c r="L25" s="756"/>
      <c r="M25" s="754" t="str">
        <f>(B28)</f>
        <v> 万々FC</v>
      </c>
      <c r="N25" s="755"/>
      <c r="O25" s="755"/>
      <c r="P25" s="755"/>
      <c r="Q25" s="756"/>
      <c r="R25" s="754" t="str">
        <f>(B29)</f>
        <v> 三和SSS</v>
      </c>
      <c r="S25" s="755"/>
      <c r="T25" s="755"/>
      <c r="U25" s="755"/>
      <c r="V25" s="756"/>
      <c r="W25" s="755" t="str">
        <f>B30</f>
        <v>日高SSS</v>
      </c>
      <c r="X25" s="755"/>
      <c r="Y25" s="755"/>
      <c r="Z25" s="755"/>
      <c r="AA25" s="757"/>
      <c r="AB25" s="750" t="s">
        <v>27</v>
      </c>
      <c r="AC25" s="753"/>
      <c r="AD25" s="750" t="s">
        <v>28</v>
      </c>
      <c r="AE25" s="753"/>
      <c r="AF25" s="750" t="s">
        <v>29</v>
      </c>
      <c r="AG25" s="753"/>
      <c r="AH25" s="753" t="s">
        <v>30</v>
      </c>
      <c r="AI25" s="753"/>
      <c r="AJ25" s="763" t="s">
        <v>31</v>
      </c>
      <c r="AK25" s="763"/>
    </row>
    <row r="26" spans="1:37" ht="13.5">
      <c r="A26" s="93"/>
      <c r="B26" s="232" t="s">
        <v>391</v>
      </c>
      <c r="C26" s="106"/>
      <c r="D26" s="107"/>
      <c r="E26" s="107"/>
      <c r="F26" s="107"/>
      <c r="G26" s="108"/>
      <c r="H26" s="232">
        <v>21</v>
      </c>
      <c r="I26" s="96" t="str">
        <f>IF(J26&gt;L26,"○",IF(J26=L26,"△","●"))</f>
        <v>△</v>
      </c>
      <c r="J26" s="85">
        <f>G27</f>
        <v>0</v>
      </c>
      <c r="K26" s="102" t="s">
        <v>32</v>
      </c>
      <c r="L26" s="85">
        <f>E27</f>
        <v>0</v>
      </c>
      <c r="M26" s="374">
        <v>22</v>
      </c>
      <c r="N26" s="96" t="str">
        <f>IF(O26&gt;Q26,"○",IF(O26=Q26,"△","●"))</f>
        <v>△</v>
      </c>
      <c r="O26" s="97">
        <f>G28</f>
        <v>0</v>
      </c>
      <c r="P26" s="98" t="s">
        <v>32</v>
      </c>
      <c r="Q26" s="97">
        <f>E28</f>
        <v>0</v>
      </c>
      <c r="R26" s="375">
        <v>24</v>
      </c>
      <c r="S26" s="96" t="str">
        <f>IF(T26&gt;V26,"○",IF(T26=V26,"△","●"))</f>
        <v>△</v>
      </c>
      <c r="T26" s="97">
        <f>G29</f>
        <v>0</v>
      </c>
      <c r="U26" s="98" t="s">
        <v>32</v>
      </c>
      <c r="V26" s="86">
        <f>E29</f>
        <v>0</v>
      </c>
      <c r="W26" s="377">
        <v>27</v>
      </c>
      <c r="X26" s="96" t="str">
        <f>IF(Y26&gt;AA26,"○",IF(Y26=AA26,"△","●"))</f>
        <v>△</v>
      </c>
      <c r="Y26" s="97">
        <f>G30</f>
        <v>0</v>
      </c>
      <c r="Z26" s="98" t="s">
        <v>32</v>
      </c>
      <c r="AA26" s="109">
        <f>E30</f>
        <v>0</v>
      </c>
      <c r="AB26" s="735">
        <f>IF(J26&gt;L26,"3",IF(J26=L26,"1","0"))+IF(O26&gt;Q26,"3",IF(O26=Q26,"1","0"))+IF(T26&gt;V26,"3",IF(T26=V26,"1","0"))+IF(Y26&gt;AA26,"3",IF(Y26=AA26,"1","0"))</f>
        <v>4</v>
      </c>
      <c r="AC26" s="736"/>
      <c r="AD26" s="735">
        <f>+J26+O26+T26+Y26</f>
        <v>0</v>
      </c>
      <c r="AE26" s="736"/>
      <c r="AF26" s="735">
        <f>L26+Q26+V26+AA26</f>
        <v>0</v>
      </c>
      <c r="AG26" s="736"/>
      <c r="AH26" s="736">
        <f>AD26-AF26</f>
        <v>0</v>
      </c>
      <c r="AI26" s="736"/>
      <c r="AJ26" s="737"/>
      <c r="AK26" s="737"/>
    </row>
    <row r="27" spans="1:37" ht="13.5">
      <c r="A27" s="93"/>
      <c r="B27" s="233" t="s">
        <v>280</v>
      </c>
      <c r="C27" s="233">
        <v>21</v>
      </c>
      <c r="D27" s="96" t="str">
        <f>IF(E27&gt;G27,"○",IF(E27=G27,"△","●"))</f>
        <v>△</v>
      </c>
      <c r="E27" s="99"/>
      <c r="F27" s="98" t="s">
        <v>32</v>
      </c>
      <c r="G27" s="99"/>
      <c r="H27" s="502"/>
      <c r="I27" s="499"/>
      <c r="J27" s="500"/>
      <c r="K27" s="500"/>
      <c r="L27" s="501"/>
      <c r="M27" s="376">
        <v>23</v>
      </c>
      <c r="N27" s="96" t="str">
        <f>IF(O27&gt;Q27,"○",IF(O27=Q27,"△","●"))</f>
        <v>△</v>
      </c>
      <c r="O27" s="97">
        <f>L28</f>
        <v>0</v>
      </c>
      <c r="P27" s="98" t="s">
        <v>32</v>
      </c>
      <c r="Q27" s="97">
        <f>J28</f>
        <v>0</v>
      </c>
      <c r="R27" s="443">
        <v>25</v>
      </c>
      <c r="S27" s="96" t="str">
        <f>IF(T27&gt;V27,"○",IF(T27=V27,"△","●"))</f>
        <v>△</v>
      </c>
      <c r="T27" s="97">
        <f>L29</f>
        <v>0</v>
      </c>
      <c r="U27" s="98" t="s">
        <v>32</v>
      </c>
      <c r="V27" s="97">
        <f>J29</f>
        <v>0</v>
      </c>
      <c r="W27" s="444">
        <v>28</v>
      </c>
      <c r="X27" s="96" t="str">
        <f>IF(Y27&gt;AA27,"○",IF(Y27=AA27,"△","●"))</f>
        <v>△</v>
      </c>
      <c r="Y27" s="97">
        <f>L30</f>
        <v>0</v>
      </c>
      <c r="Z27" s="98" t="s">
        <v>32</v>
      </c>
      <c r="AA27" s="112">
        <f>J30</f>
        <v>0</v>
      </c>
      <c r="AB27" s="735">
        <f>IF(E27&gt;G27,"3",IF(E27=G27,"1","0"))+IF(O27&gt;Q27,"3",IF(O27=Q27,"1","0"))+IF(T27&gt;V27,"3",IF(T27=V27,"1","0"))+IF(Y27&gt;AA27,"3",IF(Y27=AA27,"1","0"))</f>
        <v>4</v>
      </c>
      <c r="AC27" s="736"/>
      <c r="AD27" s="735">
        <f>+E27+O27+T27+Y27</f>
        <v>0</v>
      </c>
      <c r="AE27" s="736"/>
      <c r="AF27" s="735">
        <f>G27+Q27+V27+AA27</f>
        <v>0</v>
      </c>
      <c r="AG27" s="736"/>
      <c r="AH27" s="736">
        <f>AD27-AF27</f>
        <v>0</v>
      </c>
      <c r="AI27" s="736"/>
      <c r="AJ27" s="737"/>
      <c r="AK27" s="737"/>
    </row>
    <row r="28" spans="1:37" ht="13.5">
      <c r="A28" s="93"/>
      <c r="B28" s="232" t="s">
        <v>281</v>
      </c>
      <c r="C28" s="124">
        <v>22</v>
      </c>
      <c r="D28" s="96" t="str">
        <f>IF(E28&gt;G28,"○",IF(E28=G28,"△","●"))</f>
        <v>△</v>
      </c>
      <c r="E28" s="99"/>
      <c r="F28" s="98" t="s">
        <v>32</v>
      </c>
      <c r="G28" s="99"/>
      <c r="H28" s="373">
        <v>23</v>
      </c>
      <c r="I28" s="96" t="str">
        <f>IF(J28&gt;L28,"○",IF(J28=L28,"△","●"))</f>
        <v>△</v>
      </c>
      <c r="J28" s="99"/>
      <c r="K28" s="98" t="s">
        <v>32</v>
      </c>
      <c r="L28" s="99"/>
      <c r="M28" s="378"/>
      <c r="N28" s="111"/>
      <c r="O28" s="94"/>
      <c r="P28" s="94"/>
      <c r="Q28" s="95"/>
      <c r="R28" s="376">
        <v>26</v>
      </c>
      <c r="S28" s="96" t="str">
        <f>IF(T28&gt;V28,"○",IF(T28=V28,"△","●"))</f>
        <v>△</v>
      </c>
      <c r="T28" s="97">
        <f>Q29</f>
        <v>0</v>
      </c>
      <c r="U28" s="98" t="s">
        <v>32</v>
      </c>
      <c r="V28" s="97">
        <f>O29</f>
        <v>0</v>
      </c>
      <c r="W28" s="376">
        <v>29</v>
      </c>
      <c r="X28" s="96" t="str">
        <f>IF(Y28&gt;AA28,"○",IF(Y28=AA28,"△","●"))</f>
        <v>△</v>
      </c>
      <c r="Y28" s="97">
        <f>Q30</f>
        <v>0</v>
      </c>
      <c r="Z28" s="98" t="s">
        <v>32</v>
      </c>
      <c r="AA28" s="112">
        <f>O30</f>
        <v>0</v>
      </c>
      <c r="AB28" s="735">
        <f>IF(J28&gt;L28,"3",IF(J28=L28,"1","0"))+IF(E28&gt;G28,"3",IF(E28=G28,"1","0"))+IF(T28&gt;V28,"3",IF(T28=V28,"1","0"))+IF(Y28&gt;AA28,"3",IF(Y28=AA28,"1","0"))</f>
        <v>4</v>
      </c>
      <c r="AC28" s="736"/>
      <c r="AD28" s="735">
        <f>+E28+J28+T28+Y28</f>
        <v>0</v>
      </c>
      <c r="AE28" s="736"/>
      <c r="AF28" s="735">
        <f>G28+L28+V28+AA28</f>
        <v>0</v>
      </c>
      <c r="AG28" s="736"/>
      <c r="AH28" s="736">
        <f>AD28-AF28</f>
        <v>0</v>
      </c>
      <c r="AI28" s="736"/>
      <c r="AJ28" s="737"/>
      <c r="AK28" s="737"/>
    </row>
    <row r="29" spans="1:37" ht="13.5">
      <c r="A29" s="93"/>
      <c r="B29" s="232" t="s">
        <v>413</v>
      </c>
      <c r="C29" s="124">
        <v>24</v>
      </c>
      <c r="D29" s="96" t="str">
        <f>IF(E29&gt;G29,"○",IF(E29=G29,"△","●"))</f>
        <v>△</v>
      </c>
      <c r="E29" s="113"/>
      <c r="F29" s="102" t="s">
        <v>32</v>
      </c>
      <c r="G29" s="113"/>
      <c r="H29" s="124">
        <v>25</v>
      </c>
      <c r="I29" s="96" t="str">
        <f>IF(J29&gt;L29,"○",IF(J29=L29,"△","●"))</f>
        <v>△</v>
      </c>
      <c r="J29" s="113"/>
      <c r="K29" s="102" t="s">
        <v>32</v>
      </c>
      <c r="L29" s="113"/>
      <c r="M29" s="124">
        <v>26</v>
      </c>
      <c r="N29" s="96" t="str">
        <f>IF(O29&gt;Q29,"○",IF(O29=Q29,"△","●"))</f>
        <v>△</v>
      </c>
      <c r="O29" s="113"/>
      <c r="P29" s="102" t="s">
        <v>32</v>
      </c>
      <c r="Q29" s="113"/>
      <c r="R29" s="218"/>
      <c r="S29" s="94"/>
      <c r="T29" s="94"/>
      <c r="U29" s="94"/>
      <c r="V29" s="95"/>
      <c r="W29" s="377">
        <v>30</v>
      </c>
      <c r="X29" s="96" t="str">
        <f>IF(Y29&gt;AA29,"○",IF(Y29=AA29,"△","●"))</f>
        <v>△</v>
      </c>
      <c r="Y29" s="97">
        <f>V30</f>
        <v>0</v>
      </c>
      <c r="Z29" s="98" t="s">
        <v>32</v>
      </c>
      <c r="AA29" s="109">
        <f>T30</f>
        <v>0</v>
      </c>
      <c r="AB29" s="735">
        <f>IF(J29&gt;L29,"3",IF(J29=L29,"1","0"))+IF(O29&gt;Q29,"3",IF(O29=Q29,"1","0"))+IF(E29&gt;G29,"3",IF(E29=G29,"1","0"))+IF(Y29&gt;AA29,"3",IF(Y29=AA29,"1","0"))</f>
        <v>4</v>
      </c>
      <c r="AC29" s="736"/>
      <c r="AD29" s="735">
        <f>E29+J29+O29+Y29</f>
        <v>0</v>
      </c>
      <c r="AE29" s="736"/>
      <c r="AF29" s="735">
        <f>G29+L29+Q29+AA29</f>
        <v>0</v>
      </c>
      <c r="AG29" s="736"/>
      <c r="AH29" s="736">
        <f>AD29-AF29</f>
        <v>0</v>
      </c>
      <c r="AI29" s="736"/>
      <c r="AJ29" s="737"/>
      <c r="AK29" s="737"/>
    </row>
    <row r="30" spans="2:37" ht="13.5">
      <c r="B30" s="232" t="s">
        <v>300</v>
      </c>
      <c r="C30" s="124">
        <v>27</v>
      </c>
      <c r="D30" s="96" t="str">
        <f>IF(E30&gt;G30,"○",IF(E30=G30,"△","●"))</f>
        <v>△</v>
      </c>
      <c r="E30" s="113"/>
      <c r="F30" s="102" t="s">
        <v>32</v>
      </c>
      <c r="G30" s="113"/>
      <c r="H30" s="124">
        <v>28</v>
      </c>
      <c r="I30" s="96" t="str">
        <f>IF(J30&gt;L30,"○",IF(J30=L30,"△","●"))</f>
        <v>△</v>
      </c>
      <c r="J30" s="113"/>
      <c r="K30" s="102" t="s">
        <v>32</v>
      </c>
      <c r="L30" s="113"/>
      <c r="M30" s="124">
        <v>29</v>
      </c>
      <c r="N30" s="96" t="str">
        <f>IF(O30&gt;Q30,"○",IF(O30=Q30,"△","●"))</f>
        <v>△</v>
      </c>
      <c r="O30" s="113"/>
      <c r="P30" s="102" t="s">
        <v>32</v>
      </c>
      <c r="Q30" s="113"/>
      <c r="R30" s="124">
        <v>30</v>
      </c>
      <c r="S30" s="96" t="str">
        <f>IF(T30&gt;V30,"○",IF(T30=V30,"△","●"))</f>
        <v>△</v>
      </c>
      <c r="T30" s="113"/>
      <c r="U30" s="102" t="s">
        <v>32</v>
      </c>
      <c r="V30" s="113"/>
      <c r="W30" s="94"/>
      <c r="X30" s="94"/>
      <c r="Y30" s="94"/>
      <c r="Z30" s="94"/>
      <c r="AA30" s="114"/>
      <c r="AB30" s="735">
        <f>IF(J30&gt;L30,"3",IF(J30=L30,"1","0"))+IF(O30&gt;Q30,"3",IF(O30=Q30,"1","0"))+IF(T30&gt;V30,"3",IF(T30=V30,"1","0"))+IF(E30&gt;G30,"3",IF(E30=G30,"1","0"))</f>
        <v>4</v>
      </c>
      <c r="AC30" s="736"/>
      <c r="AD30" s="735">
        <f>E30+J30+O30+T30</f>
        <v>0</v>
      </c>
      <c r="AE30" s="736"/>
      <c r="AF30" s="735">
        <f>G30+L30+Q30+V30+AA30</f>
        <v>0</v>
      </c>
      <c r="AG30" s="736"/>
      <c r="AH30" s="736">
        <f>AD30-AF30</f>
        <v>0</v>
      </c>
      <c r="AI30" s="736"/>
      <c r="AJ30" s="737"/>
      <c r="AK30" s="737"/>
    </row>
    <row r="31" spans="2:37" ht="13.5">
      <c r="B31" s="358"/>
      <c r="D31" s="469"/>
      <c r="AJ31" s="220"/>
      <c r="AK31" s="220"/>
    </row>
    <row r="32" spans="36:37" ht="13.5">
      <c r="AJ32" s="220"/>
      <c r="AK32" s="220"/>
    </row>
    <row r="33" spans="36:37" ht="13.5">
      <c r="AJ33" s="220"/>
      <c r="AK33" s="220"/>
    </row>
    <row r="34" spans="1:37" ht="14.25">
      <c r="A34" s="93"/>
      <c r="B34" s="147" t="s">
        <v>108</v>
      </c>
      <c r="C34" s="754" t="str">
        <f>(B35)</f>
        <v> 四万十JFC</v>
      </c>
      <c r="D34" s="755"/>
      <c r="E34" s="755"/>
      <c r="F34" s="755"/>
      <c r="G34" s="756"/>
      <c r="H34" s="754" t="str">
        <f>B36</f>
        <v>野市SSS</v>
      </c>
      <c r="I34" s="755"/>
      <c r="J34" s="755"/>
      <c r="K34" s="755"/>
      <c r="L34" s="756"/>
      <c r="M34" s="754" t="str">
        <f>(B37)</f>
        <v> 大篠SSS</v>
      </c>
      <c r="N34" s="755"/>
      <c r="O34" s="755"/>
      <c r="P34" s="755"/>
      <c r="Q34" s="756"/>
      <c r="R34" s="754" t="str">
        <f>(B38)</f>
        <v> FC高知横内</v>
      </c>
      <c r="S34" s="755"/>
      <c r="T34" s="755"/>
      <c r="U34" s="755"/>
      <c r="V34" s="756"/>
      <c r="W34" s="755" t="str">
        <f>B39</f>
        <v>旭JFC</v>
      </c>
      <c r="X34" s="755"/>
      <c r="Y34" s="755"/>
      <c r="Z34" s="755"/>
      <c r="AA34" s="757"/>
      <c r="AB34" s="750" t="s">
        <v>27</v>
      </c>
      <c r="AC34" s="753"/>
      <c r="AD34" s="750" t="s">
        <v>28</v>
      </c>
      <c r="AE34" s="753"/>
      <c r="AF34" s="750" t="s">
        <v>29</v>
      </c>
      <c r="AG34" s="753"/>
      <c r="AH34" s="753" t="s">
        <v>30</v>
      </c>
      <c r="AI34" s="753"/>
      <c r="AJ34" s="763" t="s">
        <v>31</v>
      </c>
      <c r="AK34" s="763"/>
    </row>
    <row r="35" spans="1:37" ht="13.5">
      <c r="A35" s="93"/>
      <c r="B35" s="232" t="s">
        <v>163</v>
      </c>
      <c r="C35" s="106"/>
      <c r="D35" s="107"/>
      <c r="E35" s="107"/>
      <c r="F35" s="107"/>
      <c r="G35" s="108"/>
      <c r="H35" s="232">
        <v>31</v>
      </c>
      <c r="I35" s="96" t="str">
        <f>IF(J35&gt;L35,"○",IF(J35=L35,"△","●"))</f>
        <v>△</v>
      </c>
      <c r="J35" s="85">
        <f>G36</f>
        <v>0</v>
      </c>
      <c r="K35" s="102" t="s">
        <v>32</v>
      </c>
      <c r="L35" s="85">
        <f>E36</f>
        <v>0</v>
      </c>
      <c r="M35" s="374">
        <v>32</v>
      </c>
      <c r="N35" s="96" t="str">
        <f>IF(O35&gt;Q35,"○",IF(O35=Q35,"△","●"))</f>
        <v>△</v>
      </c>
      <c r="O35" s="97">
        <f>G37</f>
        <v>0</v>
      </c>
      <c r="P35" s="98" t="s">
        <v>32</v>
      </c>
      <c r="Q35" s="97">
        <f>E37</f>
        <v>0</v>
      </c>
      <c r="R35" s="375">
        <v>34</v>
      </c>
      <c r="S35" s="96" t="str">
        <f>IF(T35&gt;V35,"○",IF(T35=V35,"△","●"))</f>
        <v>△</v>
      </c>
      <c r="T35" s="97">
        <f>G38</f>
        <v>0</v>
      </c>
      <c r="U35" s="98" t="s">
        <v>32</v>
      </c>
      <c r="V35" s="86">
        <f>E38</f>
        <v>0</v>
      </c>
      <c r="W35" s="377">
        <v>37</v>
      </c>
      <c r="X35" s="96" t="str">
        <f>IF(Y35&gt;AA35,"○",IF(Y35=AA35,"△","●"))</f>
        <v>△</v>
      </c>
      <c r="Y35" s="97">
        <f>G39</f>
        <v>0</v>
      </c>
      <c r="Z35" s="98" t="s">
        <v>32</v>
      </c>
      <c r="AA35" s="109">
        <f>E39</f>
        <v>0</v>
      </c>
      <c r="AB35" s="735">
        <f>IF(J35&gt;L35,"3",IF(J35=L35,"1","0"))+IF(O35&gt;Q35,"3",IF(O35=Q35,"1","0"))+IF(T35&gt;V35,"3",IF(T35=V35,"1","0"))+IF(Y35&gt;AA35,"3",IF(Y35=AA35,"1","0"))</f>
        <v>4</v>
      </c>
      <c r="AC35" s="736"/>
      <c r="AD35" s="735">
        <f>+J35+O35+T35+Y35</f>
        <v>0</v>
      </c>
      <c r="AE35" s="736"/>
      <c r="AF35" s="735">
        <f>L35+Q35+V35+AA35</f>
        <v>0</v>
      </c>
      <c r="AG35" s="736"/>
      <c r="AH35" s="736">
        <f>AD35-AF35</f>
        <v>0</v>
      </c>
      <c r="AI35" s="736"/>
      <c r="AJ35" s="737"/>
      <c r="AK35" s="737"/>
    </row>
    <row r="36" spans="1:37" ht="13.5">
      <c r="A36" s="93"/>
      <c r="B36" s="233" t="s">
        <v>303</v>
      </c>
      <c r="C36" s="123">
        <v>31</v>
      </c>
      <c r="D36" s="96" t="str">
        <f>IF(E36&gt;G36,"○",IF(E36=G36,"△","●"))</f>
        <v>△</v>
      </c>
      <c r="E36" s="99"/>
      <c r="F36" s="98" t="s">
        <v>32</v>
      </c>
      <c r="G36" s="99"/>
      <c r="H36" s="218"/>
      <c r="I36" s="101"/>
      <c r="J36" s="94"/>
      <c r="K36" s="94"/>
      <c r="L36" s="95"/>
      <c r="M36" s="376">
        <v>33</v>
      </c>
      <c r="N36" s="96" t="str">
        <f>IF(O36&gt;Q36,"○",IF(O36=Q36,"△","●"))</f>
        <v>△</v>
      </c>
      <c r="O36" s="97">
        <f>L37</f>
        <v>0</v>
      </c>
      <c r="P36" s="98" t="s">
        <v>32</v>
      </c>
      <c r="Q36" s="97">
        <f>J37</f>
        <v>0</v>
      </c>
      <c r="R36" s="375">
        <v>35</v>
      </c>
      <c r="S36" s="96" t="str">
        <f>IF(T36&gt;V36,"○",IF(T36=V36,"△","●"))</f>
        <v>△</v>
      </c>
      <c r="T36" s="97">
        <f>L38</f>
        <v>0</v>
      </c>
      <c r="U36" s="98" t="s">
        <v>32</v>
      </c>
      <c r="V36" s="97">
        <f>J38</f>
        <v>0</v>
      </c>
      <c r="W36" s="377">
        <v>38</v>
      </c>
      <c r="X36" s="96" t="str">
        <f>IF(Y36&gt;AA36,"○",IF(Y36=AA36,"△","●"))</f>
        <v>△</v>
      </c>
      <c r="Y36" s="97">
        <f>L39</f>
        <v>0</v>
      </c>
      <c r="Z36" s="98" t="s">
        <v>32</v>
      </c>
      <c r="AA36" s="112">
        <f>J39</f>
        <v>0</v>
      </c>
      <c r="AB36" s="735">
        <f>IF(E36&gt;G36,"3",IF(E36=G36,"1","0"))+IF(O36&gt;Q36,"3",IF(O36=Q36,"1","0"))+IF(T36&gt;V36,"3",IF(T36=V36,"1","0"))+IF(Y36&gt;AA36,"3",IF(Y36=AA36,"1","0"))</f>
        <v>4</v>
      </c>
      <c r="AC36" s="736"/>
      <c r="AD36" s="735">
        <f>+E36+O36+T36+Y36</f>
        <v>0</v>
      </c>
      <c r="AE36" s="736"/>
      <c r="AF36" s="735">
        <f>G36+Q36+V36+AA36</f>
        <v>0</v>
      </c>
      <c r="AG36" s="736"/>
      <c r="AH36" s="736">
        <f>AD36-AF36</f>
        <v>0</v>
      </c>
      <c r="AI36" s="736"/>
      <c r="AJ36" s="737"/>
      <c r="AK36" s="737"/>
    </row>
    <row r="37" spans="1:37" ht="13.5">
      <c r="A37" s="93"/>
      <c r="B37" s="232" t="s">
        <v>288</v>
      </c>
      <c r="C37" s="124">
        <v>32</v>
      </c>
      <c r="D37" s="96" t="str">
        <f>IF(E37&gt;G37,"○",IF(E37=G37,"△","●"))</f>
        <v>△</v>
      </c>
      <c r="E37" s="99"/>
      <c r="F37" s="98" t="s">
        <v>32</v>
      </c>
      <c r="G37" s="99"/>
      <c r="H37" s="373">
        <v>33</v>
      </c>
      <c r="I37" s="96" t="str">
        <f>IF(J37&gt;L37,"○",IF(J37=L37,"△","●"))</f>
        <v>△</v>
      </c>
      <c r="J37" s="99"/>
      <c r="K37" s="98" t="s">
        <v>32</v>
      </c>
      <c r="L37" s="99"/>
      <c r="M37" s="378"/>
      <c r="N37" s="111"/>
      <c r="O37" s="94"/>
      <c r="P37" s="94"/>
      <c r="Q37" s="95"/>
      <c r="R37" s="376">
        <v>36</v>
      </c>
      <c r="S37" s="96" t="str">
        <f>IF(T37&gt;V37,"○",IF(T37=V37,"△","●"))</f>
        <v>△</v>
      </c>
      <c r="T37" s="97">
        <f>Q38</f>
        <v>0</v>
      </c>
      <c r="U37" s="98" t="s">
        <v>32</v>
      </c>
      <c r="V37" s="97">
        <f>O38</f>
        <v>0</v>
      </c>
      <c r="W37" s="376">
        <v>39</v>
      </c>
      <c r="X37" s="96" t="str">
        <f>IF(Y37&gt;AA37,"○",IF(Y37=AA37,"△","●"))</f>
        <v>△</v>
      </c>
      <c r="Y37" s="97">
        <f>Q39</f>
        <v>0</v>
      </c>
      <c r="Z37" s="98" t="s">
        <v>32</v>
      </c>
      <c r="AA37" s="112">
        <f>O39</f>
        <v>0</v>
      </c>
      <c r="AB37" s="735">
        <f>IF(J37&gt;L37,"3",IF(J37=L37,"1","0"))+IF(E37&gt;G37,"3",IF(E37=G37,"1","0"))+IF(T37&gt;V37,"3",IF(T37=V37,"1","0"))+IF(Y37&gt;AA37,"3",IF(Y37=AA37,"1","0"))</f>
        <v>4</v>
      </c>
      <c r="AC37" s="736"/>
      <c r="AD37" s="735">
        <f>+E37+J37+T37+Y37</f>
        <v>0</v>
      </c>
      <c r="AE37" s="736"/>
      <c r="AF37" s="735">
        <f>G37+L37+V37+AA37</f>
        <v>0</v>
      </c>
      <c r="AG37" s="736"/>
      <c r="AH37" s="736">
        <f>AD37-AF37</f>
        <v>0</v>
      </c>
      <c r="AI37" s="736"/>
      <c r="AJ37" s="737"/>
      <c r="AK37" s="737"/>
    </row>
    <row r="38" spans="1:37" ht="13.5">
      <c r="A38" s="93"/>
      <c r="B38" s="232" t="s">
        <v>283</v>
      </c>
      <c r="C38" s="124">
        <v>34</v>
      </c>
      <c r="D38" s="96" t="str">
        <f>IF(E38&gt;G38,"○",IF(E38=G38,"△","●"))</f>
        <v>△</v>
      </c>
      <c r="E38" s="113"/>
      <c r="F38" s="102" t="s">
        <v>32</v>
      </c>
      <c r="G38" s="113"/>
      <c r="H38" s="124">
        <v>35</v>
      </c>
      <c r="I38" s="96" t="str">
        <f>IF(J38&gt;L38,"○",IF(J38=L38,"△","●"))</f>
        <v>△</v>
      </c>
      <c r="J38" s="113"/>
      <c r="K38" s="102" t="s">
        <v>32</v>
      </c>
      <c r="L38" s="113"/>
      <c r="M38" s="124">
        <v>36</v>
      </c>
      <c r="N38" s="96" t="str">
        <f>IF(O38&gt;Q38,"○",IF(O38=Q38,"△","●"))</f>
        <v>△</v>
      </c>
      <c r="O38" s="113"/>
      <c r="P38" s="102" t="s">
        <v>32</v>
      </c>
      <c r="Q38" s="113"/>
      <c r="R38" s="218"/>
      <c r="S38" s="94"/>
      <c r="T38" s="94"/>
      <c r="U38" s="94"/>
      <c r="V38" s="95"/>
      <c r="W38" s="377">
        <v>40</v>
      </c>
      <c r="X38" s="96" t="str">
        <f>IF(Y38&gt;AA38,"○",IF(Y38=AA38,"△","●"))</f>
        <v>△</v>
      </c>
      <c r="Y38" s="97">
        <f>V39</f>
        <v>0</v>
      </c>
      <c r="Z38" s="98" t="s">
        <v>32</v>
      </c>
      <c r="AA38" s="109">
        <f>T39</f>
        <v>0</v>
      </c>
      <c r="AB38" s="735">
        <f>IF(J38&gt;L38,"3",IF(J38=L38,"1","0"))+IF(O38&gt;Q38,"3",IF(O38=Q38,"1","0"))+IF(E38&gt;G38,"3",IF(E38=G38,"1","0"))+IF(Y38&gt;AA38,"3",IF(Y38=AA38,"1","0"))</f>
        <v>4</v>
      </c>
      <c r="AC38" s="736"/>
      <c r="AD38" s="735">
        <f>E38+J38+O38+Y38</f>
        <v>0</v>
      </c>
      <c r="AE38" s="736"/>
      <c r="AF38" s="735">
        <f>G38+L38+Q38+AA38</f>
        <v>0</v>
      </c>
      <c r="AG38" s="736"/>
      <c r="AH38" s="736">
        <f>AD38-AF38</f>
        <v>0</v>
      </c>
      <c r="AI38" s="736"/>
      <c r="AJ38" s="737"/>
      <c r="AK38" s="737"/>
    </row>
    <row r="39" spans="2:37" ht="13.5">
      <c r="B39" s="232" t="s">
        <v>414</v>
      </c>
      <c r="C39" s="124">
        <v>37</v>
      </c>
      <c r="D39" s="96" t="str">
        <f>IF(E39&gt;G39,"○",IF(E39=G39,"△","●"))</f>
        <v>△</v>
      </c>
      <c r="E39" s="113"/>
      <c r="F39" s="102" t="s">
        <v>32</v>
      </c>
      <c r="G39" s="113"/>
      <c r="H39" s="124">
        <v>38</v>
      </c>
      <c r="I39" s="96" t="str">
        <f>IF(J39&gt;L39,"○",IF(J39=L39,"△","●"))</f>
        <v>△</v>
      </c>
      <c r="J39" s="113"/>
      <c r="K39" s="102" t="s">
        <v>32</v>
      </c>
      <c r="L39" s="113"/>
      <c r="M39" s="124">
        <v>39</v>
      </c>
      <c r="N39" s="96" t="str">
        <f>IF(O39&gt;Q39,"○",IF(O39=Q39,"△","●"))</f>
        <v>△</v>
      </c>
      <c r="O39" s="113"/>
      <c r="P39" s="102" t="s">
        <v>32</v>
      </c>
      <c r="Q39" s="113"/>
      <c r="R39" s="124">
        <v>40</v>
      </c>
      <c r="S39" s="96" t="str">
        <f>IF(T39&gt;V39,"○",IF(T39=V39,"△","●"))</f>
        <v>△</v>
      </c>
      <c r="T39" s="113"/>
      <c r="U39" s="102" t="s">
        <v>32</v>
      </c>
      <c r="V39" s="113"/>
      <c r="W39" s="94"/>
      <c r="X39" s="94"/>
      <c r="Y39" s="94"/>
      <c r="Z39" s="94"/>
      <c r="AA39" s="114"/>
      <c r="AB39" s="735">
        <f>IF(J39&gt;L39,"3",IF(J39=L39,"1","0"))+IF(O39&gt;Q39,"3",IF(O39=Q39,"1","0"))+IF(T39&gt;V39,"3",IF(T39=V39,"1","0"))+IF(E39&gt;G39,"3",IF(E39=G39,"1","0"))</f>
        <v>4</v>
      </c>
      <c r="AC39" s="736"/>
      <c r="AD39" s="735">
        <f>E39+J39+O39+T39</f>
        <v>0</v>
      </c>
      <c r="AE39" s="736"/>
      <c r="AF39" s="735">
        <f>G39+L39+Q39+V39+AA39</f>
        <v>0</v>
      </c>
      <c r="AG39" s="736"/>
      <c r="AH39" s="736">
        <f>AD39-AF39</f>
        <v>0</v>
      </c>
      <c r="AI39" s="736"/>
      <c r="AJ39" s="737"/>
      <c r="AK39" s="737"/>
    </row>
    <row r="40" spans="36:37" ht="13.5">
      <c r="AJ40" s="220"/>
      <c r="AK40" s="220"/>
    </row>
    <row r="41" spans="36:37" ht="13.5">
      <c r="AJ41" s="220"/>
      <c r="AK41" s="220"/>
    </row>
    <row r="42" spans="36:37" ht="13.5">
      <c r="AJ42" s="220"/>
      <c r="AK42" s="220"/>
    </row>
    <row r="43" spans="1:37" ht="14.25">
      <c r="A43" s="93"/>
      <c r="B43" s="147" t="s">
        <v>109</v>
      </c>
      <c r="C43" s="754" t="str">
        <f>(B44)</f>
        <v>中村JSC</v>
      </c>
      <c r="D43" s="755"/>
      <c r="E43" s="755"/>
      <c r="F43" s="755"/>
      <c r="G43" s="756"/>
      <c r="H43" s="754" t="str">
        <f>B45</f>
        <v>昭和南海FC</v>
      </c>
      <c r="I43" s="755"/>
      <c r="J43" s="755"/>
      <c r="K43" s="755"/>
      <c r="L43" s="756"/>
      <c r="M43" s="754" t="str">
        <f>(B46)</f>
        <v>泉野FC</v>
      </c>
      <c r="N43" s="755"/>
      <c r="O43" s="755"/>
      <c r="P43" s="755"/>
      <c r="Q43" s="756"/>
      <c r="R43" s="754" t="str">
        <f>(B47)</f>
        <v>FCボンバーズ中土佐</v>
      </c>
      <c r="S43" s="755"/>
      <c r="T43" s="755"/>
      <c r="U43" s="755"/>
      <c r="V43" s="756"/>
      <c r="W43" s="764" t="str">
        <f>B48</f>
        <v>大津SSS</v>
      </c>
      <c r="X43" s="764"/>
      <c r="Y43" s="764"/>
      <c r="Z43" s="764"/>
      <c r="AA43" s="765"/>
      <c r="AB43" s="750" t="s">
        <v>27</v>
      </c>
      <c r="AC43" s="753"/>
      <c r="AD43" s="750" t="s">
        <v>28</v>
      </c>
      <c r="AE43" s="753"/>
      <c r="AF43" s="750" t="s">
        <v>29</v>
      </c>
      <c r="AG43" s="753"/>
      <c r="AH43" s="753" t="s">
        <v>30</v>
      </c>
      <c r="AI43" s="753"/>
      <c r="AJ43" s="763" t="s">
        <v>31</v>
      </c>
      <c r="AK43" s="763"/>
    </row>
    <row r="44" spans="1:37" ht="13.5">
      <c r="A44" s="93"/>
      <c r="B44" s="232" t="s">
        <v>301</v>
      </c>
      <c r="C44" s="106"/>
      <c r="D44" s="107"/>
      <c r="E44" s="107"/>
      <c r="F44" s="107"/>
      <c r="G44" s="108"/>
      <c r="H44" s="232">
        <v>41</v>
      </c>
      <c r="I44" s="96" t="str">
        <f>IF(J44&gt;L44,"○",IF(J44=L44,"△","●"))</f>
        <v>△</v>
      </c>
      <c r="J44" s="85">
        <f>G45</f>
        <v>0</v>
      </c>
      <c r="K44" s="102" t="s">
        <v>32</v>
      </c>
      <c r="L44" s="85">
        <f>E45</f>
        <v>0</v>
      </c>
      <c r="M44" s="374">
        <v>42</v>
      </c>
      <c r="N44" s="96" t="str">
        <f>IF(O44&gt;Q44,"○",IF(O44=Q44,"△","●"))</f>
        <v>△</v>
      </c>
      <c r="O44" s="97">
        <f>G46</f>
        <v>0</v>
      </c>
      <c r="P44" s="98" t="s">
        <v>32</v>
      </c>
      <c r="Q44" s="97">
        <f>E46</f>
        <v>0</v>
      </c>
      <c r="R44" s="375">
        <v>44</v>
      </c>
      <c r="S44" s="96" t="str">
        <f>IF(T44&gt;V44,"○",IF(T44=V44,"△","●"))</f>
        <v>△</v>
      </c>
      <c r="T44" s="97">
        <f>G47</f>
        <v>0</v>
      </c>
      <c r="U44" s="98" t="s">
        <v>32</v>
      </c>
      <c r="V44" s="86">
        <f>E47</f>
        <v>0</v>
      </c>
      <c r="W44" s="518">
        <v>47</v>
      </c>
      <c r="X44" s="519"/>
      <c r="Y44" s="520"/>
      <c r="Z44" s="521"/>
      <c r="AA44" s="522"/>
      <c r="AB44" s="735">
        <f>IF(J44&gt;L44,"3",IF(J44=L44,"1","0"))+IF(O44&gt;Q44,"3",IF(O44=Q44,"1","0"))+IF(T44&gt;V44,"3",IF(T44=V44,"1","0"))</f>
        <v>3</v>
      </c>
      <c r="AC44" s="736"/>
      <c r="AD44" s="735">
        <f>+J44+O44+T44</f>
        <v>0</v>
      </c>
      <c r="AE44" s="736"/>
      <c r="AF44" s="735">
        <f>L44+Q44+V44</f>
        <v>0</v>
      </c>
      <c r="AG44" s="736"/>
      <c r="AH44" s="736">
        <f>AD44-AF44</f>
        <v>0</v>
      </c>
      <c r="AI44" s="736"/>
      <c r="AJ44" s="737"/>
      <c r="AK44" s="737"/>
    </row>
    <row r="45" spans="1:42" ht="13.5">
      <c r="A45" s="93"/>
      <c r="B45" s="233" t="s">
        <v>415</v>
      </c>
      <c r="C45" s="123">
        <v>41</v>
      </c>
      <c r="D45" s="96" t="str">
        <f>IF(E45&gt;G45,"○",IF(E45=G45,"△","●"))</f>
        <v>△</v>
      </c>
      <c r="E45" s="99"/>
      <c r="F45" s="98" t="s">
        <v>32</v>
      </c>
      <c r="G45" s="99"/>
      <c r="H45" s="218"/>
      <c r="I45" s="101"/>
      <c r="J45" s="94"/>
      <c r="K45" s="94"/>
      <c r="L45" s="95"/>
      <c r="M45" s="376">
        <v>43</v>
      </c>
      <c r="N45" s="96" t="str">
        <f>IF(O45&gt;Q45,"○",IF(O45=Q45,"△","●"))</f>
        <v>△</v>
      </c>
      <c r="O45" s="97">
        <f>L46</f>
        <v>0</v>
      </c>
      <c r="P45" s="98" t="s">
        <v>32</v>
      </c>
      <c r="Q45" s="97">
        <f>J46</f>
        <v>0</v>
      </c>
      <c r="R45" s="375">
        <v>45</v>
      </c>
      <c r="S45" s="96" t="str">
        <f>IF(T45&gt;V45,"○",IF(T45=V45,"△","●"))</f>
        <v>△</v>
      </c>
      <c r="T45" s="97">
        <f>L47</f>
        <v>0</v>
      </c>
      <c r="U45" s="98" t="s">
        <v>32</v>
      </c>
      <c r="V45" s="97">
        <f>J47</f>
        <v>0</v>
      </c>
      <c r="W45" s="518">
        <v>48</v>
      </c>
      <c r="X45" s="519"/>
      <c r="Y45" s="520"/>
      <c r="Z45" s="521"/>
      <c r="AA45" s="523"/>
      <c r="AB45" s="735">
        <f>IF(E45&gt;G45,"3",IF(E45=G45,"1","0"))+IF(O45&gt;Q45,"3",IF(O45=Q45,"1","0"))+IF(T45&gt;V45,"3",IF(T45=V45,"1","0"))</f>
        <v>3</v>
      </c>
      <c r="AC45" s="736"/>
      <c r="AD45" s="735">
        <f>+E45+O45+T45+Y45</f>
        <v>0</v>
      </c>
      <c r="AE45" s="736"/>
      <c r="AF45" s="735">
        <f>G45+Q45+V45+AA45</f>
        <v>0</v>
      </c>
      <c r="AG45" s="736"/>
      <c r="AH45" s="736">
        <f>AD45-AF45</f>
        <v>0</v>
      </c>
      <c r="AI45" s="736"/>
      <c r="AJ45" s="737"/>
      <c r="AK45" s="737"/>
      <c r="AP45" s="91" t="s">
        <v>323</v>
      </c>
    </row>
    <row r="46" spans="1:37" ht="13.5">
      <c r="A46" s="93"/>
      <c r="B46" s="232" t="s">
        <v>416</v>
      </c>
      <c r="C46" s="124">
        <v>42</v>
      </c>
      <c r="D46" s="96" t="str">
        <f>IF(E46&gt;G46,"○",IF(E46=G46,"△","●"))</f>
        <v>△</v>
      </c>
      <c r="E46" s="99"/>
      <c r="F46" s="98" t="s">
        <v>32</v>
      </c>
      <c r="G46" s="99"/>
      <c r="H46" s="373">
        <v>43</v>
      </c>
      <c r="I46" s="96" t="str">
        <f>IF(J46&gt;L46,"○",IF(J46=L46,"△","●"))</f>
        <v>△</v>
      </c>
      <c r="J46" s="99"/>
      <c r="K46" s="98" t="s">
        <v>32</v>
      </c>
      <c r="L46" s="99"/>
      <c r="M46" s="378"/>
      <c r="N46" s="111"/>
      <c r="O46" s="94"/>
      <c r="P46" s="94"/>
      <c r="Q46" s="95"/>
      <c r="R46" s="376">
        <v>46</v>
      </c>
      <c r="S46" s="96" t="str">
        <f>IF(T46&gt;V46,"○",IF(T46=V46,"△","●"))</f>
        <v>△</v>
      </c>
      <c r="T46" s="97">
        <f>Q47</f>
        <v>0</v>
      </c>
      <c r="U46" s="98" t="s">
        <v>32</v>
      </c>
      <c r="V46" s="97">
        <f>O47</f>
        <v>0</v>
      </c>
      <c r="W46" s="524">
        <v>49</v>
      </c>
      <c r="X46" s="519"/>
      <c r="Y46" s="520"/>
      <c r="Z46" s="521"/>
      <c r="AA46" s="523"/>
      <c r="AB46" s="735">
        <f>IF(J46&gt;L46,"3",IF(J46=L46,"1","0"))+IF(E46&gt;G46,"3",IF(E46=G46,"1","0"))+IF(T46&gt;V46,"3",IF(T46=V46,"1","0"))</f>
        <v>3</v>
      </c>
      <c r="AC46" s="736"/>
      <c r="AD46" s="735">
        <f>+E46+J46+T46+Y46</f>
        <v>0</v>
      </c>
      <c r="AE46" s="736"/>
      <c r="AF46" s="735">
        <f>G46+L46+V46+AA46</f>
        <v>0</v>
      </c>
      <c r="AG46" s="736"/>
      <c r="AH46" s="736">
        <f>AD46-AF46</f>
        <v>0</v>
      </c>
      <c r="AI46" s="736"/>
      <c r="AJ46" s="737"/>
      <c r="AK46" s="737"/>
    </row>
    <row r="47" spans="1:37" ht="13.5">
      <c r="A47" s="93"/>
      <c r="B47" s="232" t="s">
        <v>417</v>
      </c>
      <c r="C47" s="124">
        <v>44</v>
      </c>
      <c r="D47" s="96" t="str">
        <f>IF(E47&gt;G47,"○",IF(E47=G47,"△","●"))</f>
        <v>△</v>
      </c>
      <c r="E47" s="113"/>
      <c r="F47" s="102" t="s">
        <v>32</v>
      </c>
      <c r="G47" s="113"/>
      <c r="H47" s="124">
        <v>45</v>
      </c>
      <c r="I47" s="96" t="str">
        <f>IF(J47&gt;L47,"○",IF(J47=L47,"△","●"))</f>
        <v>△</v>
      </c>
      <c r="J47" s="113"/>
      <c r="K47" s="102" t="s">
        <v>32</v>
      </c>
      <c r="L47" s="113"/>
      <c r="M47" s="124">
        <v>46</v>
      </c>
      <c r="N47" s="96" t="str">
        <f>IF(O47&gt;Q47,"○",IF(O47=Q47,"△","●"))</f>
        <v>△</v>
      </c>
      <c r="O47" s="113"/>
      <c r="P47" s="102" t="s">
        <v>32</v>
      </c>
      <c r="Q47" s="113"/>
      <c r="R47" s="218"/>
      <c r="S47" s="94"/>
      <c r="T47" s="94"/>
      <c r="U47" s="94"/>
      <c r="V47" s="95"/>
      <c r="W47" s="518">
        <v>50</v>
      </c>
      <c r="X47" s="519"/>
      <c r="Y47" s="520"/>
      <c r="Z47" s="521"/>
      <c r="AA47" s="522"/>
      <c r="AB47" s="735">
        <f>IF(J47&gt;L47,"3",IF(J47=L47,"1","0"))+IF(O47&gt;Q47,"3",IF(O47=Q47,"1","0"))+IF(E47&gt;G47,"3",IF(E47=G47,"1","0"))</f>
        <v>3</v>
      </c>
      <c r="AC47" s="736"/>
      <c r="AD47" s="735">
        <f>E47+J47+O47+Y47</f>
        <v>0</v>
      </c>
      <c r="AE47" s="736"/>
      <c r="AF47" s="735">
        <f>G47+L47+Q47+AA47</f>
        <v>0</v>
      </c>
      <c r="AG47" s="736"/>
      <c r="AH47" s="736">
        <f>AD47-AF47</f>
        <v>0</v>
      </c>
      <c r="AI47" s="736"/>
      <c r="AJ47" s="737"/>
      <c r="AK47" s="737"/>
    </row>
    <row r="48" spans="2:37" ht="13.5">
      <c r="B48" s="232" t="s">
        <v>418</v>
      </c>
      <c r="C48" s="124">
        <v>47</v>
      </c>
      <c r="D48" s="96" t="str">
        <f>IF(E48&gt;G48,"○",IF(E48=G48,"△","●"))</f>
        <v>△</v>
      </c>
      <c r="E48" s="113"/>
      <c r="F48" s="102" t="s">
        <v>32</v>
      </c>
      <c r="G48" s="113"/>
      <c r="H48" s="232">
        <v>48</v>
      </c>
      <c r="I48" s="96" t="str">
        <f>IF(J48&gt;L48,"○",IF(J48=L48,"△","●"))</f>
        <v>△</v>
      </c>
      <c r="J48" s="113"/>
      <c r="K48" s="102" t="s">
        <v>32</v>
      </c>
      <c r="L48" s="113"/>
      <c r="M48" s="232">
        <v>49</v>
      </c>
      <c r="N48" s="96" t="str">
        <f>IF(O48&gt;Q48,"○",IF(O48=Q48,"△","●"))</f>
        <v>△</v>
      </c>
      <c r="O48" s="113"/>
      <c r="P48" s="102" t="s">
        <v>32</v>
      </c>
      <c r="Q48" s="113"/>
      <c r="R48" s="124">
        <v>50</v>
      </c>
      <c r="S48" s="96" t="str">
        <f>IF(T48&gt;V48,"○",IF(T48=V48,"△","●"))</f>
        <v>△</v>
      </c>
      <c r="T48" s="113"/>
      <c r="U48" s="102" t="s">
        <v>32</v>
      </c>
      <c r="V48" s="113"/>
      <c r="W48" s="94"/>
      <c r="X48" s="94"/>
      <c r="Y48" s="94"/>
      <c r="Z48" s="94"/>
      <c r="AA48" s="114"/>
      <c r="AB48" s="761"/>
      <c r="AC48" s="762"/>
      <c r="AD48" s="761"/>
      <c r="AE48" s="762"/>
      <c r="AF48" s="761"/>
      <c r="AG48" s="762"/>
      <c r="AH48" s="762"/>
      <c r="AI48" s="762"/>
      <c r="AJ48" s="762"/>
      <c r="AK48" s="762"/>
    </row>
    <row r="49" spans="2:37" ht="13.5">
      <c r="B49" s="350" t="s">
        <v>435</v>
      </c>
      <c r="AJ49" s="220"/>
      <c r="AK49" s="220"/>
    </row>
    <row r="55" spans="1:37" ht="18.75">
      <c r="A55" s="1093" t="s">
        <v>379</v>
      </c>
      <c r="B55" s="1093"/>
      <c r="C55" s="1093"/>
      <c r="D55" s="1093"/>
      <c r="E55" s="1093"/>
      <c r="F55" s="1093"/>
      <c r="G55" s="1093"/>
      <c r="H55" s="1093"/>
      <c r="I55" s="1093"/>
      <c r="J55" s="1093"/>
      <c r="K55" s="1093"/>
      <c r="L55" s="1093"/>
      <c r="M55" s="1093"/>
      <c r="N55" s="1093"/>
      <c r="O55" s="1093"/>
      <c r="P55" s="1093"/>
      <c r="Q55" s="1093"/>
      <c r="R55" s="1093"/>
      <c r="S55" s="1093"/>
      <c r="T55" s="1093"/>
      <c r="U55" s="1093"/>
      <c r="V55" s="1093"/>
      <c r="W55" s="1093"/>
      <c r="X55" s="1093"/>
      <c r="Y55" s="1093"/>
      <c r="Z55" s="1093"/>
      <c r="AA55" s="1093"/>
      <c r="AB55" s="1093"/>
      <c r="AC55" s="1093"/>
      <c r="AD55" s="1093"/>
      <c r="AE55" s="1093"/>
      <c r="AF55" s="1093"/>
      <c r="AG55" s="1093"/>
      <c r="AH55" s="1093"/>
      <c r="AI55" s="1093"/>
      <c r="AJ55" s="1093"/>
      <c r="AK55" s="1093"/>
    </row>
    <row r="56" spans="1:36" ht="18.7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90"/>
      <c r="AI56" s="90"/>
      <c r="AJ56" s="90"/>
    </row>
    <row r="57" spans="1:42" ht="17.25">
      <c r="A57" s="759" t="s">
        <v>101</v>
      </c>
      <c r="B57" s="759"/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759"/>
      <c r="Y57" s="759"/>
      <c r="Z57" s="759"/>
      <c r="AA57" s="759"/>
      <c r="AB57" s="759"/>
      <c r="AC57" s="759"/>
      <c r="AD57" s="759"/>
      <c r="AE57" s="759"/>
      <c r="AF57" s="759"/>
      <c r="AG57" s="759"/>
      <c r="AH57" s="759"/>
      <c r="AI57" s="759"/>
      <c r="AJ57" s="759"/>
      <c r="AK57" s="759"/>
      <c r="AL57" s="759"/>
      <c r="AM57" s="148"/>
      <c r="AN57" s="148"/>
      <c r="AO57" s="148"/>
      <c r="AP57" s="148"/>
    </row>
    <row r="58" spans="1:41" ht="17.25">
      <c r="A58" s="92"/>
      <c r="B58" s="760" t="s">
        <v>434</v>
      </c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  <c r="AA58" s="760"/>
      <c r="AB58" s="760"/>
      <c r="AC58" s="760"/>
      <c r="AD58" s="760"/>
      <c r="AE58" s="760"/>
      <c r="AF58" s="760"/>
      <c r="AG58" s="760"/>
      <c r="AH58" s="760"/>
      <c r="AI58" s="760"/>
      <c r="AJ58" s="760"/>
      <c r="AK58" s="760"/>
      <c r="AL58" s="128"/>
      <c r="AM58" s="128"/>
      <c r="AN58" s="128"/>
      <c r="AO58" s="128"/>
    </row>
    <row r="59" ht="14.25">
      <c r="C59" s="205" t="s">
        <v>442</v>
      </c>
    </row>
    <row r="61" ht="13.5">
      <c r="A61" s="93"/>
    </row>
    <row r="62" spans="1:32" ht="14.25">
      <c r="A62" s="93"/>
      <c r="B62" s="147" t="s">
        <v>355</v>
      </c>
      <c r="C62" s="754" t="str">
        <f>(B63)</f>
        <v>佐賀SSC</v>
      </c>
      <c r="D62" s="755"/>
      <c r="E62" s="755"/>
      <c r="F62" s="755"/>
      <c r="G62" s="756"/>
      <c r="H62" s="754" t="str">
        <f>B64</f>
        <v> 高岡JFC</v>
      </c>
      <c r="I62" s="755"/>
      <c r="J62" s="755"/>
      <c r="K62" s="755"/>
      <c r="L62" s="756"/>
      <c r="M62" s="754" t="str">
        <f>(B65)</f>
        <v>香北SSS</v>
      </c>
      <c r="N62" s="755"/>
      <c r="O62" s="755"/>
      <c r="P62" s="755"/>
      <c r="Q62" s="756"/>
      <c r="R62" s="754" t="str">
        <f>(B66)</f>
        <v> 横浜SSC</v>
      </c>
      <c r="S62" s="755"/>
      <c r="T62" s="755"/>
      <c r="U62" s="755"/>
      <c r="V62" s="757"/>
      <c r="W62" s="750" t="s">
        <v>27</v>
      </c>
      <c r="X62" s="753"/>
      <c r="Y62" s="750" t="s">
        <v>28</v>
      </c>
      <c r="Z62" s="753"/>
      <c r="AA62" s="750" t="s">
        <v>29</v>
      </c>
      <c r="AB62" s="753"/>
      <c r="AC62" s="753" t="s">
        <v>30</v>
      </c>
      <c r="AD62" s="753"/>
      <c r="AE62" s="753" t="s">
        <v>31</v>
      </c>
      <c r="AF62" s="753"/>
    </row>
    <row r="63" spans="1:32" ht="13.5">
      <c r="A63" s="93"/>
      <c r="B63" s="232" t="s">
        <v>348</v>
      </c>
      <c r="C63" s="106"/>
      <c r="D63" s="107"/>
      <c r="E63" s="107"/>
      <c r="F63" s="107"/>
      <c r="G63" s="108"/>
      <c r="H63" s="232">
        <v>51</v>
      </c>
      <c r="I63" s="96" t="str">
        <f>IF(J63&gt;L63,"○",IF(J63=L63,"△","●"))</f>
        <v>△</v>
      </c>
      <c r="J63" s="85">
        <f>G64</f>
        <v>0</v>
      </c>
      <c r="K63" s="102" t="s">
        <v>32</v>
      </c>
      <c r="L63" s="85">
        <f>E64</f>
        <v>0</v>
      </c>
      <c r="M63" s="374">
        <v>52</v>
      </c>
      <c r="N63" s="96" t="str">
        <f>IF(O63&gt;Q63,"○",IF(O63=Q63,"△","●"))</f>
        <v>△</v>
      </c>
      <c r="O63" s="97">
        <f>G65</f>
        <v>0</v>
      </c>
      <c r="P63" s="98" t="s">
        <v>32</v>
      </c>
      <c r="Q63" s="97">
        <f>E65</f>
        <v>0</v>
      </c>
      <c r="R63" s="375">
        <v>54</v>
      </c>
      <c r="S63" s="96" t="str">
        <f>IF(T63&gt;V63,"○",IF(T63=V63,"△","●"))</f>
        <v>△</v>
      </c>
      <c r="T63" s="97">
        <f>G66</f>
        <v>0</v>
      </c>
      <c r="U63" s="98" t="s">
        <v>32</v>
      </c>
      <c r="V63" s="109">
        <f>E66</f>
        <v>0</v>
      </c>
      <c r="W63" s="735">
        <f>IF(J63&gt;L63,"3",IF(J63=L63,"1","0"))+IF(O63&gt;Q63,"3",IF(O63=Q63,"1","0"))+IF(T63&gt;V63,"3",IF(T63=V63,"1","0"))</f>
        <v>3</v>
      </c>
      <c r="X63" s="736"/>
      <c r="Y63" s="735">
        <f>+J63+O63+T63</f>
        <v>0</v>
      </c>
      <c r="Z63" s="736"/>
      <c r="AA63" s="735">
        <f>+L63+Q63+V63</f>
        <v>0</v>
      </c>
      <c r="AB63" s="736"/>
      <c r="AC63" s="736">
        <f>+Y63-AA63</f>
        <v>0</v>
      </c>
      <c r="AD63" s="736"/>
      <c r="AE63" s="737"/>
      <c r="AF63" s="737"/>
    </row>
    <row r="64" spans="1:32" ht="13.5">
      <c r="A64" s="93"/>
      <c r="B64" s="233" t="s">
        <v>302</v>
      </c>
      <c r="C64" s="123">
        <v>51</v>
      </c>
      <c r="D64" s="96" t="str">
        <f>IF(E64&gt;G64,"○",IF(E64=G64,"△","●"))</f>
        <v>△</v>
      </c>
      <c r="E64" s="99"/>
      <c r="F64" s="98" t="s">
        <v>32</v>
      </c>
      <c r="G64" s="99"/>
      <c r="H64" s="218"/>
      <c r="I64" s="101"/>
      <c r="J64" s="94"/>
      <c r="K64" s="94"/>
      <c r="L64" s="95"/>
      <c r="M64" s="376">
        <v>53</v>
      </c>
      <c r="N64" s="96" t="str">
        <f>IF(O64&gt;Q64,"○",IF(O64=Q64,"△","●"))</f>
        <v>△</v>
      </c>
      <c r="O64" s="97">
        <f>L65</f>
        <v>0</v>
      </c>
      <c r="P64" s="98" t="s">
        <v>32</v>
      </c>
      <c r="Q64" s="97">
        <f>J65</f>
        <v>0</v>
      </c>
      <c r="R64" s="375">
        <v>55</v>
      </c>
      <c r="S64" s="96" t="str">
        <f>IF(T64&gt;V64,"○",IF(T64=V64,"△","●"))</f>
        <v>△</v>
      </c>
      <c r="T64" s="97">
        <f>L66</f>
        <v>0</v>
      </c>
      <c r="U64" s="98" t="s">
        <v>32</v>
      </c>
      <c r="V64" s="112">
        <f>J66</f>
        <v>0</v>
      </c>
      <c r="W64" s="735">
        <f>IF(E64&gt;G64,"3",IF(E64=G64,"1","0"))+IF(O64&gt;Q64,"3",IF(O64=Q64,"1","0"))+IF(T64&gt;V64,"3",IF(T64=V64,"1","0"))</f>
        <v>3</v>
      </c>
      <c r="X64" s="736"/>
      <c r="Y64" s="735">
        <f>+E64+O64+T64</f>
        <v>0</v>
      </c>
      <c r="Z64" s="736"/>
      <c r="AA64" s="735">
        <f>+G64+Q64+V64</f>
        <v>0</v>
      </c>
      <c r="AB64" s="736"/>
      <c r="AC64" s="736">
        <f>+Y64-AA64</f>
        <v>0</v>
      </c>
      <c r="AD64" s="736"/>
      <c r="AE64" s="737"/>
      <c r="AF64" s="737"/>
    </row>
    <row r="65" spans="1:32" ht="13.5">
      <c r="A65" s="93"/>
      <c r="B65" s="232" t="s">
        <v>349</v>
      </c>
      <c r="C65" s="124">
        <v>52</v>
      </c>
      <c r="D65" s="96" t="str">
        <f>IF(E65&gt;G65,"○",IF(E65=G65,"△","●"))</f>
        <v>△</v>
      </c>
      <c r="E65" s="99"/>
      <c r="F65" s="98" t="s">
        <v>32</v>
      </c>
      <c r="G65" s="99"/>
      <c r="H65" s="373">
        <v>53</v>
      </c>
      <c r="I65" s="96" t="str">
        <f>IF(J65&gt;L65,"○",IF(J65=L65,"△","●"))</f>
        <v>△</v>
      </c>
      <c r="J65" s="99"/>
      <c r="K65" s="98" t="s">
        <v>32</v>
      </c>
      <c r="L65" s="99"/>
      <c r="M65" s="378"/>
      <c r="N65" s="111"/>
      <c r="O65" s="94"/>
      <c r="P65" s="94"/>
      <c r="Q65" s="95"/>
      <c r="R65" s="376">
        <v>56</v>
      </c>
      <c r="S65" s="96" t="str">
        <f>IF(T65&gt;V65,"○",IF(T65=V65,"△","●"))</f>
        <v>△</v>
      </c>
      <c r="T65" s="97">
        <f>Q66</f>
        <v>0</v>
      </c>
      <c r="U65" s="98" t="s">
        <v>32</v>
      </c>
      <c r="V65" s="112">
        <f>O66</f>
        <v>0</v>
      </c>
      <c r="W65" s="735">
        <f>IF(J65&gt;L65,"3",IF(J65=L65,"1","0"))+IF(E65&gt;G65,"3",IF(E65=G65,"1","0"))+IF(T65&gt;V65,"3",IF(T65=V65,"1","0"))</f>
        <v>3</v>
      </c>
      <c r="X65" s="736"/>
      <c r="Y65" s="735">
        <f>+E65+J65+T65</f>
        <v>0</v>
      </c>
      <c r="Z65" s="736"/>
      <c r="AA65" s="735">
        <f>+G65+L65+V65</f>
        <v>0</v>
      </c>
      <c r="AB65" s="736"/>
      <c r="AC65" s="736">
        <f>+Y65-AA65</f>
        <v>0</v>
      </c>
      <c r="AD65" s="736"/>
      <c r="AE65" s="737"/>
      <c r="AF65" s="737"/>
    </row>
    <row r="66" spans="2:32" ht="13.5">
      <c r="B66" s="232" t="s">
        <v>282</v>
      </c>
      <c r="C66" s="124">
        <v>54</v>
      </c>
      <c r="D66" s="96" t="str">
        <f>IF(E66&gt;G66,"○",IF(E66=G66,"△","●"))</f>
        <v>△</v>
      </c>
      <c r="E66" s="113"/>
      <c r="F66" s="102" t="s">
        <v>32</v>
      </c>
      <c r="G66" s="113"/>
      <c r="H66" s="124">
        <v>55</v>
      </c>
      <c r="I66" s="96" t="str">
        <f>IF(J66&gt;L66,"○",IF(J66=L66,"△","●"))</f>
        <v>△</v>
      </c>
      <c r="J66" s="113"/>
      <c r="K66" s="102" t="s">
        <v>32</v>
      </c>
      <c r="L66" s="113"/>
      <c r="M66" s="124">
        <v>56</v>
      </c>
      <c r="N66" s="96" t="str">
        <f>IF(O66&gt;Q66,"○",IF(O66=Q66,"△","●"))</f>
        <v>△</v>
      </c>
      <c r="O66" s="113"/>
      <c r="P66" s="102" t="s">
        <v>32</v>
      </c>
      <c r="Q66" s="113"/>
      <c r="R66" s="218"/>
      <c r="S66" s="94"/>
      <c r="T66" s="94"/>
      <c r="U66" s="94"/>
      <c r="V66" s="114"/>
      <c r="W66" s="735">
        <f>IF(J66&gt;L66,"3",IF(J66=L66,"1","0"))+IF(O66&gt;Q66,"3",IF(O66=Q66,"1","0"))+IF(E66&gt;G66,"3",IF(E66=G66,"1","0"))</f>
        <v>3</v>
      </c>
      <c r="X66" s="736"/>
      <c r="Y66" s="736">
        <f>+E66+J66+O66</f>
        <v>0</v>
      </c>
      <c r="Z66" s="736"/>
      <c r="AA66" s="735">
        <f>+G66+L66+Q66</f>
        <v>0</v>
      </c>
      <c r="AB66" s="736"/>
      <c r="AC66" s="736">
        <f>+Y66-AA66</f>
        <v>0</v>
      </c>
      <c r="AD66" s="741"/>
      <c r="AE66" s="737"/>
      <c r="AF66" s="737"/>
    </row>
    <row r="67" spans="31:32" ht="13.5">
      <c r="AE67" s="220"/>
      <c r="AF67" s="220"/>
    </row>
    <row r="68" spans="2:28" ht="13.5">
      <c r="B68" s="103"/>
      <c r="AB68" s="103"/>
    </row>
    <row r="70" spans="1:32" ht="14.25">
      <c r="A70" s="93"/>
      <c r="B70" s="147" t="s">
        <v>356</v>
      </c>
      <c r="C70" s="754" t="str">
        <f>(B71)</f>
        <v> 宿毛ＦＣ</v>
      </c>
      <c r="D70" s="755"/>
      <c r="E70" s="755"/>
      <c r="F70" s="755"/>
      <c r="G70" s="756"/>
      <c r="H70" s="754" t="str">
        <f>B72</f>
        <v>宇佐JFC</v>
      </c>
      <c r="I70" s="755"/>
      <c r="J70" s="755"/>
      <c r="K70" s="755"/>
      <c r="L70" s="756"/>
      <c r="M70" s="754" t="str">
        <f>(B73)</f>
        <v>伊野南SS</v>
      </c>
      <c r="N70" s="755"/>
      <c r="O70" s="755"/>
      <c r="P70" s="755"/>
      <c r="Q70" s="756"/>
      <c r="R70" s="754" t="str">
        <f>(B74)</f>
        <v> 万々FC</v>
      </c>
      <c r="S70" s="755"/>
      <c r="T70" s="755"/>
      <c r="U70" s="755"/>
      <c r="V70" s="757"/>
      <c r="W70" s="750" t="s">
        <v>27</v>
      </c>
      <c r="X70" s="753"/>
      <c r="Y70" s="750" t="s">
        <v>28</v>
      </c>
      <c r="Z70" s="753"/>
      <c r="AA70" s="750" t="s">
        <v>29</v>
      </c>
      <c r="AB70" s="753"/>
      <c r="AC70" s="753" t="s">
        <v>30</v>
      </c>
      <c r="AD70" s="753"/>
      <c r="AE70" s="753" t="s">
        <v>31</v>
      </c>
      <c r="AF70" s="753"/>
    </row>
    <row r="71" spans="1:32" ht="13.5">
      <c r="A71" s="93"/>
      <c r="B71" s="232" t="s">
        <v>289</v>
      </c>
      <c r="C71" s="106"/>
      <c r="D71" s="107"/>
      <c r="E71" s="107"/>
      <c r="F71" s="107"/>
      <c r="G71" s="108"/>
      <c r="H71" s="232">
        <v>57</v>
      </c>
      <c r="I71" s="96" t="str">
        <f>IF(J71&gt;L71,"○",IF(J71=L71,"△","●"))</f>
        <v>△</v>
      </c>
      <c r="J71" s="85">
        <f>G72</f>
        <v>0</v>
      </c>
      <c r="K71" s="102" t="s">
        <v>32</v>
      </c>
      <c r="L71" s="85">
        <f>E72</f>
        <v>0</v>
      </c>
      <c r="M71" s="374">
        <v>58</v>
      </c>
      <c r="N71" s="96" t="str">
        <f>IF(O71&gt;Q71,"○",IF(O71=Q71,"△","●"))</f>
        <v>△</v>
      </c>
      <c r="O71" s="97">
        <f>G73</f>
        <v>0</v>
      </c>
      <c r="P71" s="98" t="s">
        <v>32</v>
      </c>
      <c r="Q71" s="97">
        <f>E73</f>
        <v>0</v>
      </c>
      <c r="R71" s="375">
        <v>60</v>
      </c>
      <c r="S71" s="96" t="str">
        <f>IF(T71&gt;V71,"○",IF(T71=V71,"△","●"))</f>
        <v>△</v>
      </c>
      <c r="T71" s="97">
        <f>G74</f>
        <v>0</v>
      </c>
      <c r="U71" s="98" t="s">
        <v>32</v>
      </c>
      <c r="V71" s="109">
        <f>E74</f>
        <v>0</v>
      </c>
      <c r="W71" s="1087">
        <f>IF(J71&gt;L71,"3",IF(J71=L71,"1","0"))+IF(O71&gt;Q71,"3",IF(O71=Q71,"1","0"))+IF(T71&gt;V71,"3",IF(T71=V71,"1","0"))</f>
        <v>3</v>
      </c>
      <c r="X71" s="735"/>
      <c r="Y71" s="741">
        <f>+J71+O71+T71</f>
        <v>0</v>
      </c>
      <c r="Z71" s="735"/>
      <c r="AA71" s="741">
        <f>+L71+Q71+V71</f>
        <v>0</v>
      </c>
      <c r="AB71" s="735"/>
      <c r="AC71" s="741">
        <f>+Y71-AA71</f>
        <v>0</v>
      </c>
      <c r="AD71" s="735"/>
      <c r="AE71" s="745"/>
      <c r="AF71" s="744"/>
    </row>
    <row r="72" spans="1:32" ht="13.5">
      <c r="A72" s="93"/>
      <c r="B72" s="233" t="s">
        <v>350</v>
      </c>
      <c r="C72" s="123">
        <v>57</v>
      </c>
      <c r="D72" s="96" t="str">
        <f>IF(E72&gt;G72,"○",IF(E72=G72,"△","●"))</f>
        <v>△</v>
      </c>
      <c r="E72" s="99"/>
      <c r="F72" s="98" t="s">
        <v>32</v>
      </c>
      <c r="G72" s="99"/>
      <c r="H72" s="218"/>
      <c r="I72" s="101"/>
      <c r="J72" s="94"/>
      <c r="K72" s="94"/>
      <c r="L72" s="95"/>
      <c r="M72" s="376">
        <v>59</v>
      </c>
      <c r="N72" s="96" t="str">
        <f>IF(O72&gt;Q72,"○",IF(O72=Q72,"△","●"))</f>
        <v>△</v>
      </c>
      <c r="O72" s="97">
        <f>L73</f>
        <v>0</v>
      </c>
      <c r="P72" s="98" t="s">
        <v>32</v>
      </c>
      <c r="Q72" s="97">
        <f>J73</f>
        <v>0</v>
      </c>
      <c r="R72" s="375">
        <v>61</v>
      </c>
      <c r="S72" s="96" t="str">
        <f>IF(T72&gt;V72,"○",IF(T72=V72,"△","●"))</f>
        <v>△</v>
      </c>
      <c r="T72" s="97">
        <f>L74</f>
        <v>0</v>
      </c>
      <c r="U72" s="98" t="s">
        <v>32</v>
      </c>
      <c r="V72" s="112">
        <f>J74</f>
        <v>0</v>
      </c>
      <c r="W72" s="1087">
        <f>IF(E72&gt;G72,"3",IF(E72=G72,"1","0"))+IF(O72&gt;Q72,"3",IF(O72=Q72,"1","0"))+IF(T72&gt;V72,"3",IF(T72=V72,"1","0"))</f>
        <v>3</v>
      </c>
      <c r="X72" s="735"/>
      <c r="Y72" s="741">
        <f>+E72+O72+T72</f>
        <v>0</v>
      </c>
      <c r="Z72" s="735"/>
      <c r="AA72" s="741">
        <f>+G72+Q72+V72</f>
        <v>0</v>
      </c>
      <c r="AB72" s="735"/>
      <c r="AC72" s="741">
        <f>+Y72-AA72</f>
        <v>0</v>
      </c>
      <c r="AD72" s="735"/>
      <c r="AE72" s="745"/>
      <c r="AF72" s="744"/>
    </row>
    <row r="73" spans="1:32" ht="13.5">
      <c r="A73" s="93"/>
      <c r="B73" s="232" t="s">
        <v>351</v>
      </c>
      <c r="C73" s="124">
        <v>58</v>
      </c>
      <c r="D73" s="96" t="str">
        <f>IF(E73&gt;G73,"○",IF(E73=G73,"△","●"))</f>
        <v>△</v>
      </c>
      <c r="E73" s="99"/>
      <c r="F73" s="98" t="s">
        <v>32</v>
      </c>
      <c r="G73" s="99"/>
      <c r="H73" s="373">
        <v>59</v>
      </c>
      <c r="I73" s="96" t="str">
        <f>IF(J73&gt;L73,"○",IF(J73=L73,"△","●"))</f>
        <v>△</v>
      </c>
      <c r="J73" s="99"/>
      <c r="K73" s="98" t="s">
        <v>32</v>
      </c>
      <c r="L73" s="99"/>
      <c r="M73" s="378"/>
      <c r="N73" s="111"/>
      <c r="O73" s="94"/>
      <c r="P73" s="94"/>
      <c r="Q73" s="95"/>
      <c r="R73" s="376">
        <v>62</v>
      </c>
      <c r="S73" s="96" t="str">
        <f>IF(T73&gt;V73,"○",IF(T73=V73,"△","●"))</f>
        <v>△</v>
      </c>
      <c r="T73" s="97">
        <f>Q74</f>
        <v>0</v>
      </c>
      <c r="U73" s="98" t="s">
        <v>32</v>
      </c>
      <c r="V73" s="112">
        <f>O74</f>
        <v>0</v>
      </c>
      <c r="W73" s="1087">
        <f>IF(J73&gt;L73,"3",IF(J73=L73,"1","0"))+IF(E73&gt;G73,"3",IF(E73=G73,"1","0"))+IF(T73&gt;V73,"3",IF(T73=V73,"1","0"))</f>
        <v>3</v>
      </c>
      <c r="X73" s="735"/>
      <c r="Y73" s="741">
        <f>+E73+J73+T73</f>
        <v>0</v>
      </c>
      <c r="Z73" s="735"/>
      <c r="AA73" s="741">
        <f>+G73+L73+V73</f>
        <v>0</v>
      </c>
      <c r="AB73" s="735"/>
      <c r="AC73" s="741">
        <f>+Y73-AA73</f>
        <v>0</v>
      </c>
      <c r="AD73" s="735"/>
      <c r="AE73" s="745"/>
      <c r="AF73" s="744"/>
    </row>
    <row r="74" spans="1:32" ht="13.5">
      <c r="A74" s="93"/>
      <c r="B74" s="232" t="s">
        <v>281</v>
      </c>
      <c r="C74" s="124">
        <v>60</v>
      </c>
      <c r="D74" s="96" t="str">
        <f>IF(E74&gt;G74,"○",IF(E74=G74,"△","●"))</f>
        <v>△</v>
      </c>
      <c r="E74" s="113"/>
      <c r="F74" s="102" t="s">
        <v>32</v>
      </c>
      <c r="G74" s="113"/>
      <c r="H74" s="124">
        <v>61</v>
      </c>
      <c r="I74" s="96" t="str">
        <f>IF(J74&gt;L74,"○",IF(J74=L74,"△","●"))</f>
        <v>△</v>
      </c>
      <c r="J74" s="113"/>
      <c r="K74" s="102" t="s">
        <v>32</v>
      </c>
      <c r="L74" s="113"/>
      <c r="M74" s="124">
        <v>62</v>
      </c>
      <c r="N74" s="96" t="str">
        <f>IF(O74&gt;Q74,"○",IF(O74=Q74,"△","●"))</f>
        <v>△</v>
      </c>
      <c r="O74" s="113"/>
      <c r="P74" s="102" t="s">
        <v>32</v>
      </c>
      <c r="Q74" s="113"/>
      <c r="R74" s="218"/>
      <c r="S74" s="94"/>
      <c r="T74" s="94"/>
      <c r="U74" s="94"/>
      <c r="V74" s="114"/>
      <c r="W74" s="1087">
        <f>IF(J74&gt;L74,"3",IF(J74=L74,"1","0"))+IF(O74&gt;Q74,"3",IF(O74=Q74,"1","0"))+IF(E74&gt;G74,"3",IF(E74=G74,"1","0"))</f>
        <v>3</v>
      </c>
      <c r="X74" s="735"/>
      <c r="Y74" s="741">
        <f>+E74+J74+O74</f>
        <v>0</v>
      </c>
      <c r="Z74" s="735"/>
      <c r="AA74" s="741">
        <f>+G74+L74+Q74</f>
        <v>0</v>
      </c>
      <c r="AB74" s="735"/>
      <c r="AC74" s="741">
        <f>+Y74-AA74</f>
        <v>0</v>
      </c>
      <c r="AD74" s="735"/>
      <c r="AE74" s="745"/>
      <c r="AF74" s="744"/>
    </row>
    <row r="75" spans="31:32" ht="13.5">
      <c r="AE75" s="220"/>
      <c r="AF75" s="220"/>
    </row>
    <row r="78" spans="1:37" ht="14.25">
      <c r="A78" s="93"/>
      <c r="B78" s="147" t="s">
        <v>110</v>
      </c>
      <c r="C78" s="754" t="str">
        <f>(B79)</f>
        <v> 宿毛ＦＣ</v>
      </c>
      <c r="D78" s="755"/>
      <c r="E78" s="755"/>
      <c r="F78" s="755"/>
      <c r="G78" s="756"/>
      <c r="H78" s="754" t="str">
        <f>B80</f>
        <v>神田FC</v>
      </c>
      <c r="I78" s="755"/>
      <c r="J78" s="755"/>
      <c r="K78" s="755"/>
      <c r="L78" s="756"/>
      <c r="M78" s="754" t="str">
        <f>(B81)</f>
        <v>宇佐JFC</v>
      </c>
      <c r="N78" s="755"/>
      <c r="O78" s="755"/>
      <c r="P78" s="755"/>
      <c r="Q78" s="756"/>
      <c r="R78" s="754" t="str">
        <f>(B82)</f>
        <v>北陵・十市</v>
      </c>
      <c r="S78" s="755"/>
      <c r="T78" s="755"/>
      <c r="U78" s="755"/>
      <c r="V78" s="756"/>
      <c r="W78" s="755" t="str">
        <f>B83</f>
        <v> 佐川SS</v>
      </c>
      <c r="X78" s="755"/>
      <c r="Y78" s="755"/>
      <c r="Z78" s="755"/>
      <c r="AA78" s="757"/>
      <c r="AB78" s="750" t="s">
        <v>27</v>
      </c>
      <c r="AC78" s="753"/>
      <c r="AD78" s="750" t="s">
        <v>28</v>
      </c>
      <c r="AE78" s="753"/>
      <c r="AF78" s="750" t="s">
        <v>29</v>
      </c>
      <c r="AG78" s="753"/>
      <c r="AH78" s="753" t="s">
        <v>30</v>
      </c>
      <c r="AI78" s="753"/>
      <c r="AJ78" s="763" t="s">
        <v>31</v>
      </c>
      <c r="AK78" s="763"/>
    </row>
    <row r="79" spans="1:37" ht="13.5">
      <c r="A79" s="93"/>
      <c r="B79" s="232" t="s">
        <v>289</v>
      </c>
      <c r="C79" s="106"/>
      <c r="D79" s="107"/>
      <c r="E79" s="107"/>
      <c r="F79" s="107"/>
      <c r="G79" s="108"/>
      <c r="H79" s="232">
        <v>41</v>
      </c>
      <c r="I79" s="96" t="str">
        <f>IF(J79&gt;L79,"○",IF(J79=L79,"△","●"))</f>
        <v>△</v>
      </c>
      <c r="J79" s="85">
        <f>G80</f>
        <v>0</v>
      </c>
      <c r="K79" s="102" t="s">
        <v>32</v>
      </c>
      <c r="L79" s="85">
        <f>E80</f>
        <v>0</v>
      </c>
      <c r="M79" s="374">
        <v>42</v>
      </c>
      <c r="N79" s="96" t="str">
        <f>IF(O79&gt;Q79,"○",IF(O79=Q79,"△","●"))</f>
        <v>△</v>
      </c>
      <c r="O79" s="97">
        <f>G81</f>
        <v>0</v>
      </c>
      <c r="P79" s="98" t="s">
        <v>32</v>
      </c>
      <c r="Q79" s="97">
        <f>E81</f>
        <v>0</v>
      </c>
      <c r="R79" s="375">
        <v>44</v>
      </c>
      <c r="S79" s="96" t="str">
        <f>IF(T79&gt;V79,"○",IF(T79=V79,"△","●"))</f>
        <v>△</v>
      </c>
      <c r="T79" s="97">
        <f>G82</f>
        <v>0</v>
      </c>
      <c r="U79" s="98" t="s">
        <v>32</v>
      </c>
      <c r="V79" s="86">
        <f>E82</f>
        <v>0</v>
      </c>
      <c r="W79" s="377">
        <v>47</v>
      </c>
      <c r="X79" s="96" t="str">
        <f>IF(Y79&gt;AA79,"○",IF(Y79=AA79,"△","●"))</f>
        <v>△</v>
      </c>
      <c r="Y79" s="97">
        <f>G83</f>
        <v>0</v>
      </c>
      <c r="Z79" s="98" t="s">
        <v>32</v>
      </c>
      <c r="AA79" s="109">
        <f>E83</f>
        <v>0</v>
      </c>
      <c r="AB79" s="735">
        <f>IF(J79&gt;L79,"3",IF(J79=L79,"1","0"))+IF(O79&gt;Q79,"3",IF(O79=Q79,"1","0"))+IF(T79&gt;V79,"3",IF(T79=V79,"1","0"))+IF(Y79&gt;AA79,"3",IF(Y79=AA79,"1","0"))</f>
        <v>4</v>
      </c>
      <c r="AC79" s="736"/>
      <c r="AD79" s="735">
        <f>+J79+O79+T79+Y79</f>
        <v>0</v>
      </c>
      <c r="AE79" s="736"/>
      <c r="AF79" s="735">
        <f>L79+Q79+V79+AA79</f>
        <v>0</v>
      </c>
      <c r="AG79" s="736"/>
      <c r="AH79" s="736">
        <f>AD79-AF79</f>
        <v>0</v>
      </c>
      <c r="AI79" s="736"/>
      <c r="AJ79" s="737"/>
      <c r="AK79" s="737"/>
    </row>
    <row r="80" spans="1:37" ht="13.5">
      <c r="A80" s="93"/>
      <c r="B80" s="233" t="s">
        <v>408</v>
      </c>
      <c r="C80" s="123">
        <v>63</v>
      </c>
      <c r="D80" s="96" t="str">
        <f>IF(E80&gt;G80,"○",IF(E80=G80,"△","●"))</f>
        <v>△</v>
      </c>
      <c r="E80" s="99"/>
      <c r="F80" s="98" t="s">
        <v>32</v>
      </c>
      <c r="G80" s="99"/>
      <c r="H80" s="110"/>
      <c r="I80" s="101"/>
      <c r="J80" s="94"/>
      <c r="K80" s="94"/>
      <c r="L80" s="95"/>
      <c r="M80" s="376">
        <v>43</v>
      </c>
      <c r="N80" s="96" t="str">
        <f>IF(O80&gt;Q80,"○",IF(O80=Q80,"△","●"))</f>
        <v>△</v>
      </c>
      <c r="O80" s="97">
        <f>L81</f>
        <v>0</v>
      </c>
      <c r="P80" s="98" t="s">
        <v>32</v>
      </c>
      <c r="Q80" s="97">
        <f>J81</f>
        <v>0</v>
      </c>
      <c r="R80" s="375">
        <v>45</v>
      </c>
      <c r="S80" s="96" t="str">
        <f>IF(T80&gt;V80,"○",IF(T80=V80,"△","●"))</f>
        <v>△</v>
      </c>
      <c r="T80" s="97">
        <f>L82</f>
        <v>0</v>
      </c>
      <c r="U80" s="98" t="s">
        <v>32</v>
      </c>
      <c r="V80" s="97">
        <f>J82</f>
        <v>0</v>
      </c>
      <c r="W80" s="377">
        <v>48</v>
      </c>
      <c r="X80" s="96" t="str">
        <f>IF(Y80&gt;AA80,"○",IF(Y80=AA80,"△","●"))</f>
        <v>△</v>
      </c>
      <c r="Y80" s="97">
        <f>L83</f>
        <v>0</v>
      </c>
      <c r="Z80" s="98" t="s">
        <v>32</v>
      </c>
      <c r="AA80" s="112">
        <f>J83</f>
        <v>0</v>
      </c>
      <c r="AB80" s="735">
        <f>IF(E80&gt;G80,"3",IF(E80=G80,"1","0"))+IF(O80&gt;Q80,"3",IF(O80=Q80,"1","0"))+IF(T80&gt;V80,"3",IF(T80=V80,"1","0"))+IF(Y80&gt;AA80,"3",IF(Y80=AA80,"1","0"))</f>
        <v>4</v>
      </c>
      <c r="AC80" s="736"/>
      <c r="AD80" s="735">
        <f>+E80+O80+T80+Y80</f>
        <v>0</v>
      </c>
      <c r="AE80" s="736"/>
      <c r="AF80" s="735">
        <f>G80+Q80+V80+AA80</f>
        <v>0</v>
      </c>
      <c r="AG80" s="736"/>
      <c r="AH80" s="736">
        <f>AD80-AF80</f>
        <v>0</v>
      </c>
      <c r="AI80" s="736"/>
      <c r="AJ80" s="737"/>
      <c r="AK80" s="737"/>
    </row>
    <row r="81" spans="1:37" ht="13.5">
      <c r="A81" s="93"/>
      <c r="B81" s="232" t="s">
        <v>350</v>
      </c>
      <c r="C81" s="124">
        <v>64</v>
      </c>
      <c r="D81" s="96" t="str">
        <f>IF(E81&gt;G81,"○",IF(E81=G81,"△","●"))</f>
        <v>△</v>
      </c>
      <c r="E81" s="99"/>
      <c r="F81" s="98" t="s">
        <v>32</v>
      </c>
      <c r="G81" s="99"/>
      <c r="H81" s="127">
        <v>65</v>
      </c>
      <c r="I81" s="96" t="str">
        <f>IF(J81&gt;L81,"○",IF(J81=L81,"△","●"))</f>
        <v>△</v>
      </c>
      <c r="J81" s="99"/>
      <c r="K81" s="98" t="s">
        <v>32</v>
      </c>
      <c r="L81" s="99"/>
      <c r="M81" s="100"/>
      <c r="N81" s="111"/>
      <c r="O81" s="94"/>
      <c r="P81" s="94"/>
      <c r="Q81" s="95"/>
      <c r="R81" s="376">
        <v>46</v>
      </c>
      <c r="S81" s="96" t="str">
        <f>IF(T81&gt;V81,"○",IF(T81=V81,"△","●"))</f>
        <v>△</v>
      </c>
      <c r="T81" s="97">
        <f>Q82</f>
        <v>0</v>
      </c>
      <c r="U81" s="98" t="s">
        <v>32</v>
      </c>
      <c r="V81" s="97">
        <f>O82</f>
        <v>0</v>
      </c>
      <c r="W81" s="376">
        <v>49</v>
      </c>
      <c r="X81" s="96" t="str">
        <f>IF(Y81&gt;AA81,"○",IF(Y81=AA81,"△","●"))</f>
        <v>△</v>
      </c>
      <c r="Y81" s="97">
        <f>Q83</f>
        <v>0</v>
      </c>
      <c r="Z81" s="98" t="s">
        <v>32</v>
      </c>
      <c r="AA81" s="112">
        <f>O83</f>
        <v>0</v>
      </c>
      <c r="AB81" s="735">
        <f>IF(J81&gt;L81,"3",IF(J81=L81,"1","0"))+IF(E81&gt;G81,"3",IF(E81=G81,"1","0"))+IF(T81&gt;V81,"3",IF(T81=V81,"1","0"))+IF(Y81&gt;AA81,"3",IF(Y81=AA81,"1","0"))</f>
        <v>4</v>
      </c>
      <c r="AC81" s="736"/>
      <c r="AD81" s="735">
        <f>+E81+J81+T81+Y81</f>
        <v>0</v>
      </c>
      <c r="AE81" s="736"/>
      <c r="AF81" s="735">
        <f>G81+L81+V81+AA81</f>
        <v>0</v>
      </c>
      <c r="AG81" s="736"/>
      <c r="AH81" s="736">
        <f>AD81-AF81</f>
        <v>0</v>
      </c>
      <c r="AI81" s="736"/>
      <c r="AJ81" s="737"/>
      <c r="AK81" s="737"/>
    </row>
    <row r="82" spans="1:37" ht="13.5">
      <c r="A82" s="93"/>
      <c r="B82" s="232" t="s">
        <v>401</v>
      </c>
      <c r="C82" s="124">
        <v>66</v>
      </c>
      <c r="D82" s="96" t="str">
        <f>IF(E82&gt;G82,"○",IF(E82=G82,"△","●"))</f>
        <v>△</v>
      </c>
      <c r="E82" s="113"/>
      <c r="F82" s="102" t="s">
        <v>32</v>
      </c>
      <c r="G82" s="113"/>
      <c r="H82" s="126">
        <v>67</v>
      </c>
      <c r="I82" s="96" t="str">
        <f>IF(J82&gt;L82,"○",IF(J82=L82,"△","●"))</f>
        <v>△</v>
      </c>
      <c r="J82" s="113"/>
      <c r="K82" s="102" t="s">
        <v>32</v>
      </c>
      <c r="L82" s="113"/>
      <c r="M82" s="126">
        <v>68</v>
      </c>
      <c r="N82" s="96" t="str">
        <f>IF(O82&gt;Q82,"○",IF(O82=Q82,"△","●"))</f>
        <v>△</v>
      </c>
      <c r="O82" s="113"/>
      <c r="P82" s="102" t="s">
        <v>32</v>
      </c>
      <c r="Q82" s="113"/>
      <c r="R82" s="110"/>
      <c r="S82" s="94"/>
      <c r="T82" s="94"/>
      <c r="U82" s="94"/>
      <c r="V82" s="95"/>
      <c r="W82" s="377">
        <v>50</v>
      </c>
      <c r="X82" s="96" t="str">
        <f>IF(Y82&gt;AA82,"○",IF(Y82=AA82,"△","●"))</f>
        <v>△</v>
      </c>
      <c r="Y82" s="97">
        <f>V83</f>
        <v>0</v>
      </c>
      <c r="Z82" s="98" t="s">
        <v>32</v>
      </c>
      <c r="AA82" s="109">
        <f>T83</f>
        <v>0</v>
      </c>
      <c r="AB82" s="735">
        <f>IF(J82&gt;L82,"3",IF(J82=L82,"1","0"))+IF(O82&gt;Q82,"3",IF(O82=Q82,"1","0"))+IF(E82&gt;G82,"3",IF(E82=G82,"1","0"))+IF(Y82&gt;AA82,"3",IF(Y82=AA82,"1","0"))</f>
        <v>4</v>
      </c>
      <c r="AC82" s="736"/>
      <c r="AD82" s="735">
        <f>E82+J82+O82+Y82</f>
        <v>0</v>
      </c>
      <c r="AE82" s="736"/>
      <c r="AF82" s="735">
        <f>G82+L82+Q82+AA82</f>
        <v>0</v>
      </c>
      <c r="AG82" s="736"/>
      <c r="AH82" s="736">
        <f>AD82-AF82</f>
        <v>0</v>
      </c>
      <c r="AI82" s="736"/>
      <c r="AJ82" s="737"/>
      <c r="AK82" s="737"/>
    </row>
    <row r="83" spans="2:37" ht="13.5">
      <c r="B83" s="232" t="s">
        <v>287</v>
      </c>
      <c r="C83" s="124">
        <v>69</v>
      </c>
      <c r="D83" s="96" t="str">
        <f>IF(E83&gt;G83,"○",IF(E83=G83,"△","●"))</f>
        <v>△</v>
      </c>
      <c r="E83" s="113"/>
      <c r="F83" s="102" t="s">
        <v>32</v>
      </c>
      <c r="G83" s="113"/>
      <c r="H83" s="126">
        <v>70</v>
      </c>
      <c r="I83" s="96" t="str">
        <f>IF(J83&gt;L83,"○",IF(J83=L83,"△","●"))</f>
        <v>△</v>
      </c>
      <c r="J83" s="113"/>
      <c r="K83" s="102" t="s">
        <v>32</v>
      </c>
      <c r="L83" s="113"/>
      <c r="M83" s="126">
        <v>71</v>
      </c>
      <c r="N83" s="96" t="str">
        <f>IF(O83&gt;Q83,"○",IF(O83=Q83,"△","●"))</f>
        <v>△</v>
      </c>
      <c r="O83" s="113"/>
      <c r="P83" s="102" t="s">
        <v>32</v>
      </c>
      <c r="Q83" s="113"/>
      <c r="R83" s="126">
        <v>72</v>
      </c>
      <c r="S83" s="96" t="str">
        <f>IF(T83&gt;V83,"○",IF(T83=V83,"△","●"))</f>
        <v>△</v>
      </c>
      <c r="T83" s="113"/>
      <c r="U83" s="102" t="s">
        <v>32</v>
      </c>
      <c r="V83" s="113"/>
      <c r="W83" s="94"/>
      <c r="X83" s="94"/>
      <c r="Y83" s="94"/>
      <c r="Z83" s="94"/>
      <c r="AA83" s="114"/>
      <c r="AB83" s="735">
        <f>IF(J83&gt;L83,"3",IF(J83=L83,"1","0"))+IF(O83&gt;Q83,"3",IF(O83=Q83,"1","0"))+IF(T83&gt;V83,"3",IF(T83=V83,"1","0"))+IF(E83&gt;G83,"3",IF(E83=G83,"1","0"))</f>
        <v>4</v>
      </c>
      <c r="AC83" s="736"/>
      <c r="AD83" s="735">
        <f>E83+J83+O83+T83</f>
        <v>0</v>
      </c>
      <c r="AE83" s="736"/>
      <c r="AF83" s="735">
        <f>G83+L83+Q83+V83+AA83</f>
        <v>0</v>
      </c>
      <c r="AG83" s="736"/>
      <c r="AH83" s="736">
        <f>AD83-AF83</f>
        <v>0</v>
      </c>
      <c r="AI83" s="736"/>
      <c r="AJ83" s="737"/>
      <c r="AK83" s="737"/>
    </row>
    <row r="84" spans="36:37" ht="13.5">
      <c r="AJ84" s="220"/>
      <c r="AK84" s="220"/>
    </row>
    <row r="91" spans="15:34" ht="13.5" customHeight="1">
      <c r="O91" s="748" t="s">
        <v>111</v>
      </c>
      <c r="P91" s="748"/>
      <c r="Q91" s="748"/>
      <c r="R91" s="748"/>
      <c r="S91" s="748"/>
      <c r="T91" s="748"/>
      <c r="U91" s="748"/>
      <c r="V91" s="748"/>
      <c r="W91" s="748"/>
      <c r="X91" s="748"/>
      <c r="Y91" s="748"/>
      <c r="Z91" s="748"/>
      <c r="AA91" s="748"/>
      <c r="AB91" s="748"/>
      <c r="AC91" s="748"/>
      <c r="AD91" s="748"/>
      <c r="AE91" s="748"/>
      <c r="AF91" s="748"/>
      <c r="AG91" s="748"/>
      <c r="AH91" s="748"/>
    </row>
    <row r="92" spans="15:34" ht="13.5">
      <c r="O92" s="748"/>
      <c r="P92" s="748"/>
      <c r="Q92" s="748"/>
      <c r="R92" s="748"/>
      <c r="S92" s="748"/>
      <c r="T92" s="748"/>
      <c r="U92" s="748"/>
      <c r="V92" s="748"/>
      <c r="W92" s="748"/>
      <c r="X92" s="748"/>
      <c r="Y92" s="748"/>
      <c r="Z92" s="748"/>
      <c r="AA92" s="748"/>
      <c r="AB92" s="748"/>
      <c r="AC92" s="748"/>
      <c r="AD92" s="748"/>
      <c r="AE92" s="748"/>
      <c r="AF92" s="748"/>
      <c r="AG92" s="748"/>
      <c r="AH92" s="748"/>
    </row>
    <row r="93" spans="15:34" ht="13.5">
      <c r="O93" s="748"/>
      <c r="P93" s="748"/>
      <c r="Q93" s="748"/>
      <c r="R93" s="748"/>
      <c r="S93" s="748"/>
      <c r="T93" s="748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</row>
    <row r="94" spans="15:34" ht="13.5">
      <c r="O94" s="748"/>
      <c r="P94" s="748"/>
      <c r="Q94" s="748"/>
      <c r="R94" s="748"/>
      <c r="S94" s="748"/>
      <c r="T94" s="748"/>
      <c r="U94" s="748"/>
      <c r="V94" s="748"/>
      <c r="W94" s="748"/>
      <c r="X94" s="748"/>
      <c r="Y94" s="748"/>
      <c r="Z94" s="748"/>
      <c r="AA94" s="748"/>
      <c r="AB94" s="748"/>
      <c r="AC94" s="748"/>
      <c r="AD94" s="748"/>
      <c r="AE94" s="748"/>
      <c r="AF94" s="748"/>
      <c r="AG94" s="748"/>
      <c r="AH94" s="748"/>
    </row>
    <row r="95" spans="15:34" ht="13.5" customHeight="1">
      <c r="O95" s="738" t="s">
        <v>112</v>
      </c>
      <c r="P95" s="738"/>
      <c r="Q95" s="738"/>
      <c r="R95" s="738"/>
      <c r="S95" s="738"/>
      <c r="T95" s="738"/>
      <c r="U95" s="738"/>
      <c r="V95" s="738"/>
      <c r="W95" s="738"/>
      <c r="X95" s="738"/>
      <c r="Y95" s="738"/>
      <c r="Z95" s="738"/>
      <c r="AA95" s="738"/>
      <c r="AB95" s="738"/>
      <c r="AC95" s="738"/>
      <c r="AD95" s="738"/>
      <c r="AE95" s="738"/>
      <c r="AF95" s="738"/>
      <c r="AG95" s="738"/>
      <c r="AH95" s="738"/>
    </row>
    <row r="96" spans="15:34" ht="13.5">
      <c r="O96" s="738"/>
      <c r="P96" s="738"/>
      <c r="Q96" s="738"/>
      <c r="R96" s="738"/>
      <c r="S96" s="738"/>
      <c r="T96" s="738"/>
      <c r="U96" s="738"/>
      <c r="V96" s="738"/>
      <c r="W96" s="738"/>
      <c r="X96" s="738"/>
      <c r="Y96" s="738"/>
      <c r="Z96" s="738"/>
      <c r="AA96" s="738"/>
      <c r="AB96" s="738"/>
      <c r="AC96" s="738"/>
      <c r="AD96" s="738"/>
      <c r="AE96" s="738"/>
      <c r="AF96" s="738"/>
      <c r="AG96" s="738"/>
      <c r="AH96" s="738"/>
    </row>
    <row r="97" spans="15:34" ht="13.5"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8"/>
      <c r="AC97" s="738"/>
      <c r="AD97" s="738"/>
      <c r="AE97" s="738"/>
      <c r="AF97" s="738"/>
      <c r="AG97" s="738"/>
      <c r="AH97" s="738"/>
    </row>
    <row r="98" spans="15:34" ht="13.5">
      <c r="O98" s="738"/>
      <c r="P98" s="738"/>
      <c r="Q98" s="738"/>
      <c r="R98" s="738"/>
      <c r="S98" s="738"/>
      <c r="T98" s="738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</row>
    <row r="99" spans="15:34" ht="13.5">
      <c r="O99" s="738"/>
      <c r="P99" s="738"/>
      <c r="Q99" s="738"/>
      <c r="R99" s="738"/>
      <c r="S99" s="738"/>
      <c r="T99" s="738"/>
      <c r="U99" s="738"/>
      <c r="V99" s="738"/>
      <c r="W99" s="738"/>
      <c r="X99" s="738"/>
      <c r="Y99" s="738"/>
      <c r="Z99" s="738"/>
      <c r="AA99" s="738"/>
      <c r="AB99" s="738"/>
      <c r="AC99" s="738"/>
      <c r="AD99" s="738"/>
      <c r="AE99" s="738"/>
      <c r="AF99" s="738"/>
      <c r="AG99" s="738"/>
      <c r="AH99" s="738"/>
    </row>
    <row r="101" ht="13.5" customHeight="1"/>
    <row r="102" ht="13.5" customHeight="1"/>
    <row r="103" ht="13.5" customHeight="1"/>
    <row r="104" spans="3:12" ht="13.5" customHeight="1">
      <c r="C104" s="142"/>
      <c r="E104" s="142"/>
      <c r="F104" s="142"/>
      <c r="G104" s="142"/>
      <c r="H104" s="142"/>
      <c r="I104" s="142"/>
      <c r="J104" s="142"/>
      <c r="K104" s="142"/>
      <c r="L104" s="142"/>
    </row>
    <row r="105" spans="1:42" s="14" customFormat="1" ht="13.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</row>
    <row r="106" spans="1:39" s="14" customFormat="1" ht="14.25" customHeight="1">
      <c r="A106" s="442"/>
      <c r="B106" s="447"/>
      <c r="C106" s="1094"/>
      <c r="D106" s="1094"/>
      <c r="E106" s="1094"/>
      <c r="F106" s="1094"/>
      <c r="G106" s="1094"/>
      <c r="H106" s="1094"/>
      <c r="I106" s="1094"/>
      <c r="J106" s="1094"/>
      <c r="K106" s="1094"/>
      <c r="L106" s="1094"/>
      <c r="M106" s="1094"/>
      <c r="N106" s="1094"/>
      <c r="O106" s="1094"/>
      <c r="P106" s="1094"/>
      <c r="Q106" s="1094"/>
      <c r="R106" s="1094"/>
      <c r="S106" s="1094"/>
      <c r="T106" s="1094"/>
      <c r="U106" s="1094"/>
      <c r="V106" s="1094"/>
      <c r="W106" s="1094"/>
      <c r="X106" s="1094"/>
      <c r="Y106" s="1094"/>
      <c r="Z106" s="1094"/>
      <c r="AA106" s="1094"/>
      <c r="AB106" s="1095"/>
      <c r="AC106" s="1095"/>
      <c r="AD106" s="1095"/>
      <c r="AE106" s="1095"/>
      <c r="AF106" s="1095"/>
      <c r="AG106" s="103"/>
      <c r="AH106" s="103"/>
      <c r="AI106" s="103"/>
      <c r="AJ106" s="103"/>
      <c r="AK106" s="103"/>
      <c r="AL106" s="103"/>
      <c r="AM106" s="103"/>
    </row>
    <row r="107" spans="1:42" s="14" customFormat="1" ht="13.5" customHeight="1">
      <c r="A107" s="442"/>
      <c r="B107" s="448"/>
      <c r="C107" s="449"/>
      <c r="D107" s="449"/>
      <c r="E107" s="449"/>
      <c r="F107" s="449"/>
      <c r="G107" s="449"/>
      <c r="H107" s="450"/>
      <c r="I107" s="116"/>
      <c r="J107" s="117"/>
      <c r="K107" s="451"/>
      <c r="L107" s="117"/>
      <c r="M107" s="450"/>
      <c r="N107" s="116"/>
      <c r="O107" s="442"/>
      <c r="P107" s="451"/>
      <c r="Q107" s="442"/>
      <c r="R107" s="450"/>
      <c r="S107" s="116"/>
      <c r="T107" s="442"/>
      <c r="U107" s="451"/>
      <c r="V107" s="442"/>
      <c r="W107" s="452"/>
      <c r="X107" s="116"/>
      <c r="Y107" s="117"/>
      <c r="Z107" s="118"/>
      <c r="AA107" s="117"/>
      <c r="AB107" s="450"/>
      <c r="AC107" s="116"/>
      <c r="AD107" s="117"/>
      <c r="AE107" s="451"/>
      <c r="AF107" s="117"/>
      <c r="AG107" s="104"/>
      <c r="AH107" s="103"/>
      <c r="AI107" s="103"/>
      <c r="AJ107" s="103"/>
      <c r="AK107" s="103"/>
      <c r="AL107" s="103"/>
      <c r="AM107" s="103"/>
      <c r="AN107" s="153"/>
      <c r="AO107" s="215"/>
      <c r="AP107" s="216"/>
    </row>
    <row r="108" spans="1:42" s="14" customFormat="1" ht="13.5" customHeight="1">
      <c r="A108" s="442"/>
      <c r="B108" s="448"/>
      <c r="C108" s="453"/>
      <c r="D108" s="116"/>
      <c r="E108" s="454"/>
      <c r="F108" s="451"/>
      <c r="G108" s="454"/>
      <c r="H108" s="450"/>
      <c r="I108" s="455"/>
      <c r="J108" s="450"/>
      <c r="K108" s="450"/>
      <c r="L108" s="450"/>
      <c r="M108" s="450"/>
      <c r="N108" s="116"/>
      <c r="O108" s="442"/>
      <c r="P108" s="451"/>
      <c r="Q108" s="442"/>
      <c r="R108" s="450"/>
      <c r="S108" s="116"/>
      <c r="T108" s="442"/>
      <c r="U108" s="451"/>
      <c r="V108" s="442"/>
      <c r="W108" s="452"/>
      <c r="X108" s="116"/>
      <c r="Y108" s="117"/>
      <c r="Z108" s="118"/>
      <c r="AA108" s="117"/>
      <c r="AB108" s="450"/>
      <c r="AC108" s="116"/>
      <c r="AD108" s="117"/>
      <c r="AE108" s="117"/>
      <c r="AF108" s="117"/>
      <c r="AG108" s="103"/>
      <c r="AH108" s="360"/>
      <c r="AI108" s="103"/>
      <c r="AJ108" s="103"/>
      <c r="AK108" s="103"/>
      <c r="AL108" s="103"/>
      <c r="AM108" s="103"/>
      <c r="AN108" s="231"/>
      <c r="AO108" s="217"/>
      <c r="AP108" s="221"/>
    </row>
    <row r="109" spans="1:42" s="14" customFormat="1" ht="13.5" customHeight="1">
      <c r="A109" s="442"/>
      <c r="B109" s="448"/>
      <c r="C109" s="453"/>
      <c r="D109" s="116"/>
      <c r="E109" s="454"/>
      <c r="F109" s="451"/>
      <c r="G109" s="454"/>
      <c r="H109" s="453"/>
      <c r="I109" s="116"/>
      <c r="J109" s="454"/>
      <c r="K109" s="451"/>
      <c r="L109" s="454"/>
      <c r="M109" s="450"/>
      <c r="N109" s="456"/>
      <c r="O109" s="450"/>
      <c r="P109" s="450"/>
      <c r="Q109" s="450"/>
      <c r="R109" s="450"/>
      <c r="S109" s="116"/>
      <c r="T109" s="442"/>
      <c r="U109" s="451"/>
      <c r="V109" s="442"/>
      <c r="W109" s="452"/>
      <c r="X109" s="116"/>
      <c r="Y109" s="117"/>
      <c r="Z109" s="118"/>
      <c r="AA109" s="117"/>
      <c r="AB109" s="455"/>
      <c r="AC109" s="116"/>
      <c r="AD109" s="117"/>
      <c r="AE109" s="451"/>
      <c r="AF109" s="117"/>
      <c r="AG109" s="103"/>
      <c r="AH109" s="103"/>
      <c r="AI109" s="103"/>
      <c r="AJ109" s="103"/>
      <c r="AK109" s="103"/>
      <c r="AL109" s="103"/>
      <c r="AM109" s="103"/>
      <c r="AN109" s="153"/>
      <c r="AO109" s="217"/>
      <c r="AP109" s="221"/>
    </row>
    <row r="110" spans="1:42" s="14" customFormat="1" ht="13.5" customHeight="1">
      <c r="A110" s="442"/>
      <c r="B110" s="448"/>
      <c r="C110" s="453"/>
      <c r="D110" s="116"/>
      <c r="E110" s="454"/>
      <c r="F110" s="451"/>
      <c r="G110" s="454"/>
      <c r="H110" s="453"/>
      <c r="I110" s="116"/>
      <c r="J110" s="454"/>
      <c r="K110" s="451"/>
      <c r="L110" s="454"/>
      <c r="M110" s="453"/>
      <c r="N110" s="116"/>
      <c r="O110" s="454"/>
      <c r="P110" s="451"/>
      <c r="Q110" s="454"/>
      <c r="R110" s="450"/>
      <c r="S110" s="450"/>
      <c r="T110" s="450"/>
      <c r="U110" s="450"/>
      <c r="V110" s="450"/>
      <c r="W110" s="452"/>
      <c r="X110" s="116"/>
      <c r="Y110" s="117"/>
      <c r="Z110" s="118"/>
      <c r="AA110" s="117"/>
      <c r="AB110" s="450"/>
      <c r="AC110" s="116"/>
      <c r="AD110" s="117"/>
      <c r="AE110" s="451"/>
      <c r="AF110" s="117"/>
      <c r="AG110" s="273"/>
      <c r="AH110" s="117"/>
      <c r="AI110" s="103"/>
      <c r="AJ110" s="103"/>
      <c r="AK110" s="103"/>
      <c r="AL110" s="103"/>
      <c r="AM110" s="103"/>
      <c r="AN110" s="153"/>
      <c r="AO110" s="217"/>
      <c r="AP110" s="221"/>
    </row>
    <row r="111" spans="1:42" s="14" customFormat="1" ht="13.5" customHeight="1">
      <c r="A111" s="442"/>
      <c r="B111" s="448"/>
      <c r="C111" s="453"/>
      <c r="D111" s="116"/>
      <c r="E111" s="454"/>
      <c r="F111" s="451"/>
      <c r="G111" s="454"/>
      <c r="H111" s="453"/>
      <c r="I111" s="116"/>
      <c r="J111" s="454"/>
      <c r="K111" s="451"/>
      <c r="L111" s="454"/>
      <c r="M111" s="453"/>
      <c r="N111" s="116"/>
      <c r="O111" s="454"/>
      <c r="P111" s="451"/>
      <c r="Q111" s="454"/>
      <c r="R111" s="453"/>
      <c r="S111" s="116"/>
      <c r="T111" s="454"/>
      <c r="U111" s="451"/>
      <c r="V111" s="454"/>
      <c r="W111" s="449"/>
      <c r="X111" s="449"/>
      <c r="Y111" s="449"/>
      <c r="Z111" s="449"/>
      <c r="AA111" s="449"/>
      <c r="AB111" s="455"/>
      <c r="AC111" s="116"/>
      <c r="AD111" s="117"/>
      <c r="AE111" s="451"/>
      <c r="AF111" s="117"/>
      <c r="AG111" s="273"/>
      <c r="AH111" s="117"/>
      <c r="AI111" s="103"/>
      <c r="AJ111" s="103"/>
      <c r="AK111" s="103"/>
      <c r="AL111" s="103"/>
      <c r="AM111" s="103"/>
      <c r="AN111" s="153"/>
      <c r="AO111" s="215"/>
      <c r="AP111" s="216"/>
    </row>
    <row r="112" spans="1:42" s="14" customFormat="1" ht="13.5" customHeight="1">
      <c r="A112" s="442"/>
      <c r="B112" s="448"/>
      <c r="C112" s="453"/>
      <c r="D112" s="116"/>
      <c r="E112" s="454"/>
      <c r="F112" s="451"/>
      <c r="G112" s="454"/>
      <c r="H112" s="453"/>
      <c r="I112" s="116"/>
      <c r="J112" s="454"/>
      <c r="K112" s="451"/>
      <c r="L112" s="454"/>
      <c r="M112" s="453"/>
      <c r="N112" s="116"/>
      <c r="O112" s="454"/>
      <c r="P112" s="451"/>
      <c r="Q112" s="454"/>
      <c r="R112" s="453"/>
      <c r="S112" s="116"/>
      <c r="T112" s="454"/>
      <c r="U112" s="451"/>
      <c r="V112" s="454"/>
      <c r="W112" s="453"/>
      <c r="X112" s="116"/>
      <c r="Y112" s="454"/>
      <c r="Z112" s="451"/>
      <c r="AA112" s="454"/>
      <c r="AB112" s="455"/>
      <c r="AC112" s="456"/>
      <c r="AD112" s="450"/>
      <c r="AE112" s="457"/>
      <c r="AF112" s="458"/>
      <c r="AG112" s="273"/>
      <c r="AH112" s="117"/>
      <c r="AI112" s="103"/>
      <c r="AJ112" s="103"/>
      <c r="AK112" s="103"/>
      <c r="AL112" s="103"/>
      <c r="AM112" s="103"/>
      <c r="AN112" s="153"/>
      <c r="AO112" s="215"/>
      <c r="AP112" s="216"/>
    </row>
    <row r="113" spans="1:42" s="14" customFormat="1" ht="13.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360"/>
      <c r="U113" s="116"/>
      <c r="V113" s="117"/>
      <c r="W113" s="118"/>
      <c r="X113" s="117"/>
      <c r="Y113" s="115"/>
      <c r="Z113" s="116"/>
      <c r="AA113" s="117"/>
      <c r="AB113" s="118"/>
      <c r="AC113" s="117"/>
      <c r="AD113" s="274"/>
      <c r="AE113" s="116"/>
      <c r="AF113" s="117"/>
      <c r="AG113" s="273"/>
      <c r="AH113" s="117"/>
      <c r="AI113" s="103"/>
      <c r="AJ113" s="103"/>
      <c r="AK113" s="103"/>
      <c r="AL113" s="103"/>
      <c r="AM113" s="103"/>
      <c r="AN113" s="103"/>
      <c r="AO113" s="103"/>
      <c r="AP113" s="103"/>
    </row>
    <row r="114" spans="1:42" s="14" customFormat="1" ht="13.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O114" s="217"/>
      <c r="AP114" s="221"/>
    </row>
    <row r="115" spans="1:42" s="14" customFormat="1" ht="14.25" customHeight="1">
      <c r="A115" s="103"/>
      <c r="B115" s="459"/>
      <c r="C115" s="1095"/>
      <c r="D115" s="1095"/>
      <c r="E115" s="1095"/>
      <c r="F115" s="1095"/>
      <c r="G115" s="1095"/>
      <c r="H115" s="1095"/>
      <c r="I115" s="1095"/>
      <c r="J115" s="1095"/>
      <c r="K115" s="1095"/>
      <c r="L115" s="1095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O115" s="217"/>
      <c r="AP115" s="221"/>
    </row>
    <row r="116" spans="1:42" s="14" customFormat="1" ht="13.5" customHeight="1">
      <c r="A116" s="103"/>
      <c r="B116" s="448"/>
      <c r="C116" s="1090"/>
      <c r="D116" s="1090"/>
      <c r="E116" s="1090"/>
      <c r="F116" s="1090"/>
      <c r="G116" s="1090"/>
      <c r="H116" s="1090"/>
      <c r="I116" s="1088"/>
      <c r="J116" s="1088"/>
      <c r="K116" s="1089"/>
      <c r="L116" s="1089"/>
      <c r="M116" s="103"/>
      <c r="N116" s="103"/>
      <c r="O116" s="748"/>
      <c r="P116" s="748"/>
      <c r="Q116" s="748"/>
      <c r="R116" s="748"/>
      <c r="S116" s="748"/>
      <c r="T116" s="748"/>
      <c r="U116" s="748"/>
      <c r="V116" s="748"/>
      <c r="W116" s="748"/>
      <c r="X116" s="748"/>
      <c r="Y116" s="748"/>
      <c r="Z116" s="748"/>
      <c r="AA116" s="748"/>
      <c r="AB116" s="748"/>
      <c r="AC116" s="748"/>
      <c r="AD116" s="748"/>
      <c r="AE116" s="748"/>
      <c r="AF116" s="748"/>
      <c r="AG116" s="103"/>
      <c r="AH116" s="103"/>
      <c r="AI116" s="103"/>
      <c r="AJ116" s="103"/>
      <c r="AK116" s="103"/>
      <c r="AL116" s="103"/>
      <c r="AM116" s="103"/>
      <c r="AO116" s="217"/>
      <c r="AP116" s="221"/>
    </row>
    <row r="117" spans="1:42" s="14" customFormat="1" ht="13.5" customHeight="1">
      <c r="A117" s="103"/>
      <c r="B117" s="448"/>
      <c r="C117" s="1090"/>
      <c r="D117" s="1090"/>
      <c r="E117" s="1090"/>
      <c r="F117" s="1090"/>
      <c r="G117" s="1090"/>
      <c r="H117" s="1090"/>
      <c r="I117" s="1088"/>
      <c r="J117" s="1088"/>
      <c r="K117" s="1089"/>
      <c r="L117" s="1089"/>
      <c r="M117" s="103"/>
      <c r="N117" s="103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748"/>
      <c r="AB117" s="748"/>
      <c r="AC117" s="748"/>
      <c r="AD117" s="748"/>
      <c r="AE117" s="748"/>
      <c r="AF117" s="748"/>
      <c r="AG117" s="229"/>
      <c r="AH117" s="103"/>
      <c r="AI117" s="103"/>
      <c r="AJ117" s="103"/>
      <c r="AK117" s="103"/>
      <c r="AL117" s="103"/>
      <c r="AM117" s="103"/>
      <c r="AO117" s="217"/>
      <c r="AP117" s="221"/>
    </row>
    <row r="118" spans="1:42" s="14" customFormat="1" ht="13.5" customHeight="1">
      <c r="A118" s="103"/>
      <c r="B118" s="448"/>
      <c r="C118" s="1090"/>
      <c r="D118" s="1090"/>
      <c r="E118" s="1090"/>
      <c r="F118" s="1090"/>
      <c r="G118" s="1090"/>
      <c r="H118" s="1090"/>
      <c r="I118" s="1088"/>
      <c r="J118" s="1088"/>
      <c r="K118" s="1089"/>
      <c r="L118" s="1089"/>
      <c r="M118" s="103"/>
      <c r="N118" s="103"/>
      <c r="O118" s="748"/>
      <c r="P118" s="748"/>
      <c r="Q118" s="748"/>
      <c r="R118" s="748"/>
      <c r="S118" s="748"/>
      <c r="T118" s="748"/>
      <c r="U118" s="748"/>
      <c r="V118" s="748"/>
      <c r="W118" s="748"/>
      <c r="X118" s="748"/>
      <c r="Y118" s="748"/>
      <c r="Z118" s="748"/>
      <c r="AA118" s="748"/>
      <c r="AB118" s="748"/>
      <c r="AC118" s="748"/>
      <c r="AD118" s="748"/>
      <c r="AE118" s="748"/>
      <c r="AF118" s="748"/>
      <c r="AG118" s="229"/>
      <c r="AH118" s="103"/>
      <c r="AI118" s="103"/>
      <c r="AJ118" s="103"/>
      <c r="AK118" s="103"/>
      <c r="AL118" s="103"/>
      <c r="AM118" s="103"/>
      <c r="AO118" s="217"/>
      <c r="AP118" s="221"/>
    </row>
    <row r="119" spans="1:42" s="14" customFormat="1" ht="13.5" customHeight="1">
      <c r="A119" s="103"/>
      <c r="B119" s="448"/>
      <c r="C119" s="1090"/>
      <c r="D119" s="1090"/>
      <c r="E119" s="1090"/>
      <c r="F119" s="1090"/>
      <c r="G119" s="1090"/>
      <c r="H119" s="1090"/>
      <c r="I119" s="1088"/>
      <c r="J119" s="1088"/>
      <c r="K119" s="1089"/>
      <c r="L119" s="1089"/>
      <c r="M119" s="103"/>
      <c r="N119" s="103"/>
      <c r="O119" s="748"/>
      <c r="P119" s="748"/>
      <c r="Q119" s="748"/>
      <c r="R119" s="748"/>
      <c r="S119" s="748"/>
      <c r="T119" s="748"/>
      <c r="U119" s="748"/>
      <c r="V119" s="748"/>
      <c r="W119" s="748"/>
      <c r="X119" s="748"/>
      <c r="Y119" s="748"/>
      <c r="Z119" s="748"/>
      <c r="AA119" s="748"/>
      <c r="AB119" s="748"/>
      <c r="AC119" s="748"/>
      <c r="AD119" s="748"/>
      <c r="AE119" s="748"/>
      <c r="AF119" s="748"/>
      <c r="AG119" s="229"/>
      <c r="AH119" s="103"/>
      <c r="AI119" s="103"/>
      <c r="AJ119" s="103"/>
      <c r="AK119" s="103"/>
      <c r="AL119" s="103"/>
      <c r="AM119" s="103"/>
      <c r="AO119" s="217"/>
      <c r="AP119" s="221"/>
    </row>
    <row r="120" spans="1:42" s="14" customFormat="1" ht="13.5" customHeight="1">
      <c r="A120" s="103"/>
      <c r="B120" s="448"/>
      <c r="C120" s="1090"/>
      <c r="D120" s="1090"/>
      <c r="E120" s="1090"/>
      <c r="F120" s="1090"/>
      <c r="G120" s="1090"/>
      <c r="H120" s="1090"/>
      <c r="I120" s="1088"/>
      <c r="J120" s="1088"/>
      <c r="K120" s="1089"/>
      <c r="L120" s="1089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O120" s="217"/>
      <c r="AP120" s="221"/>
    </row>
    <row r="121" spans="1:42" s="14" customFormat="1" ht="13.5" customHeight="1">
      <c r="A121" s="103"/>
      <c r="B121" s="448"/>
      <c r="C121" s="1090"/>
      <c r="D121" s="1090"/>
      <c r="E121" s="1090"/>
      <c r="F121" s="1090"/>
      <c r="G121" s="1090"/>
      <c r="H121" s="1090"/>
      <c r="I121" s="1088"/>
      <c r="J121" s="1088"/>
      <c r="K121" s="1089"/>
      <c r="L121" s="1089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O121" s="217"/>
      <c r="AP121" s="221"/>
    </row>
    <row r="122" spans="1:42" s="14" customFormat="1" ht="13.5" customHeight="1">
      <c r="A122" s="117"/>
      <c r="B122" s="115"/>
      <c r="C122" s="115"/>
      <c r="D122" s="116"/>
      <c r="E122" s="117"/>
      <c r="F122" s="118"/>
      <c r="G122" s="117"/>
      <c r="H122" s="117"/>
      <c r="I122" s="116"/>
      <c r="J122" s="117"/>
      <c r="K122" s="118"/>
      <c r="L122" s="117"/>
      <c r="M122" s="117"/>
      <c r="N122" s="116"/>
      <c r="O122" s="117"/>
      <c r="P122" s="118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20"/>
      <c r="AJ122" s="120"/>
      <c r="AK122" s="120"/>
      <c r="AL122" s="120"/>
      <c r="AM122" s="120"/>
      <c r="AN122" s="120"/>
      <c r="AO122" s="120"/>
      <c r="AP122" s="120"/>
    </row>
    <row r="123" spans="1:42" s="14" customFormat="1" ht="13.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</row>
    <row r="124" spans="1:39" s="14" customFormat="1" ht="14.25" customHeight="1">
      <c r="A124" s="442"/>
      <c r="B124" s="447"/>
      <c r="C124" s="1094"/>
      <c r="D124" s="1094"/>
      <c r="E124" s="1094"/>
      <c r="F124" s="1094"/>
      <c r="G124" s="1094"/>
      <c r="H124" s="1094"/>
      <c r="I124" s="1094"/>
      <c r="J124" s="1094"/>
      <c r="K124" s="1094"/>
      <c r="L124" s="1094"/>
      <c r="M124" s="1094"/>
      <c r="N124" s="1094"/>
      <c r="O124" s="1094"/>
      <c r="P124" s="1094"/>
      <c r="Q124" s="1094"/>
      <c r="R124" s="1094"/>
      <c r="S124" s="1094"/>
      <c r="T124" s="1094"/>
      <c r="U124" s="1094"/>
      <c r="V124" s="1094"/>
      <c r="W124" s="1094"/>
      <c r="X124" s="1094"/>
      <c r="Y124" s="1094"/>
      <c r="Z124" s="1094"/>
      <c r="AA124" s="1094"/>
      <c r="AB124" s="1095"/>
      <c r="AC124" s="1095"/>
      <c r="AD124" s="1095"/>
      <c r="AE124" s="1095"/>
      <c r="AF124" s="1095"/>
      <c r="AG124" s="103"/>
      <c r="AH124" s="103"/>
      <c r="AI124" s="103"/>
      <c r="AJ124" s="103"/>
      <c r="AK124" s="103"/>
      <c r="AL124" s="103"/>
      <c r="AM124" s="103"/>
    </row>
    <row r="125" spans="1:42" s="14" customFormat="1" ht="13.5" customHeight="1">
      <c r="A125" s="442"/>
      <c r="B125" s="448"/>
      <c r="C125" s="449"/>
      <c r="D125" s="449"/>
      <c r="E125" s="449"/>
      <c r="F125" s="449"/>
      <c r="G125" s="449"/>
      <c r="H125" s="450"/>
      <c r="I125" s="116"/>
      <c r="J125" s="117"/>
      <c r="K125" s="451"/>
      <c r="L125" s="117"/>
      <c r="M125" s="450"/>
      <c r="N125" s="116"/>
      <c r="O125" s="442"/>
      <c r="P125" s="451"/>
      <c r="Q125" s="442"/>
      <c r="R125" s="450"/>
      <c r="S125" s="116"/>
      <c r="T125" s="442"/>
      <c r="U125" s="451"/>
      <c r="V125" s="442"/>
      <c r="W125" s="452"/>
      <c r="X125" s="116"/>
      <c r="Y125" s="117"/>
      <c r="Z125" s="118"/>
      <c r="AA125" s="117"/>
      <c r="AB125" s="450"/>
      <c r="AC125" s="116"/>
      <c r="AD125" s="117"/>
      <c r="AE125" s="451"/>
      <c r="AF125" s="117"/>
      <c r="AG125" s="104"/>
      <c r="AH125" s="103"/>
      <c r="AI125" s="103"/>
      <c r="AJ125" s="103"/>
      <c r="AK125" s="103"/>
      <c r="AL125" s="103"/>
      <c r="AM125" s="103"/>
      <c r="AN125" s="153"/>
      <c r="AO125" s="215"/>
      <c r="AP125" s="216"/>
    </row>
    <row r="126" spans="1:42" s="14" customFormat="1" ht="13.5" customHeight="1">
      <c r="A126" s="442"/>
      <c r="B126" s="448"/>
      <c r="C126" s="453"/>
      <c r="D126" s="116"/>
      <c r="E126" s="454"/>
      <c r="F126" s="451"/>
      <c r="G126" s="454"/>
      <c r="H126" s="450"/>
      <c r="I126" s="455"/>
      <c r="J126" s="450"/>
      <c r="K126" s="450"/>
      <c r="L126" s="450"/>
      <c r="M126" s="450"/>
      <c r="N126" s="116"/>
      <c r="O126" s="442"/>
      <c r="P126" s="451"/>
      <c r="Q126" s="442"/>
      <c r="R126" s="450"/>
      <c r="S126" s="116"/>
      <c r="T126" s="442"/>
      <c r="U126" s="451"/>
      <c r="V126" s="442"/>
      <c r="W126" s="452"/>
      <c r="X126" s="116"/>
      <c r="Y126" s="117"/>
      <c r="Z126" s="118"/>
      <c r="AA126" s="117"/>
      <c r="AB126" s="450"/>
      <c r="AC126" s="116"/>
      <c r="AD126" s="117"/>
      <c r="AE126" s="117"/>
      <c r="AF126" s="117"/>
      <c r="AG126" s="103"/>
      <c r="AH126" s="360"/>
      <c r="AI126" s="103"/>
      <c r="AJ126" s="103"/>
      <c r="AK126" s="103"/>
      <c r="AL126" s="103"/>
      <c r="AM126" s="103"/>
      <c r="AN126" s="231"/>
      <c r="AO126" s="217"/>
      <c r="AP126" s="221"/>
    </row>
    <row r="127" spans="1:42" s="14" customFormat="1" ht="13.5" customHeight="1">
      <c r="A127" s="442"/>
      <c r="B127" s="448"/>
      <c r="C127" s="453"/>
      <c r="D127" s="116"/>
      <c r="E127" s="454"/>
      <c r="F127" s="451"/>
      <c r="G127" s="454"/>
      <c r="H127" s="453"/>
      <c r="I127" s="116"/>
      <c r="J127" s="454"/>
      <c r="K127" s="451"/>
      <c r="L127" s="454"/>
      <c r="M127" s="450"/>
      <c r="N127" s="456"/>
      <c r="O127" s="450"/>
      <c r="P127" s="450"/>
      <c r="Q127" s="450"/>
      <c r="R127" s="450"/>
      <c r="S127" s="116"/>
      <c r="T127" s="442"/>
      <c r="U127" s="451"/>
      <c r="V127" s="442"/>
      <c r="W127" s="452"/>
      <c r="X127" s="116"/>
      <c r="Y127" s="117"/>
      <c r="Z127" s="118"/>
      <c r="AA127" s="117"/>
      <c r="AB127" s="455"/>
      <c r="AC127" s="116"/>
      <c r="AD127" s="117"/>
      <c r="AE127" s="451"/>
      <c r="AF127" s="117"/>
      <c r="AG127" s="103"/>
      <c r="AH127" s="103"/>
      <c r="AI127" s="103"/>
      <c r="AJ127" s="103"/>
      <c r="AK127" s="103"/>
      <c r="AL127" s="103"/>
      <c r="AM127" s="103"/>
      <c r="AN127" s="153"/>
      <c r="AO127" s="217"/>
      <c r="AP127" s="221"/>
    </row>
    <row r="128" spans="1:42" s="14" customFormat="1" ht="13.5" customHeight="1">
      <c r="A128" s="442"/>
      <c r="B128" s="448"/>
      <c r="C128" s="453"/>
      <c r="D128" s="116"/>
      <c r="E128" s="454"/>
      <c r="F128" s="451"/>
      <c r="G128" s="454"/>
      <c r="H128" s="453"/>
      <c r="I128" s="116"/>
      <c r="J128" s="454"/>
      <c r="K128" s="451"/>
      <c r="L128" s="454"/>
      <c r="M128" s="453"/>
      <c r="N128" s="116"/>
      <c r="O128" s="454"/>
      <c r="P128" s="451"/>
      <c r="Q128" s="454"/>
      <c r="R128" s="450"/>
      <c r="S128" s="450"/>
      <c r="T128" s="450"/>
      <c r="U128" s="450"/>
      <c r="V128" s="450"/>
      <c r="W128" s="452"/>
      <c r="X128" s="116"/>
      <c r="Y128" s="117"/>
      <c r="Z128" s="118"/>
      <c r="AA128" s="117"/>
      <c r="AB128" s="450"/>
      <c r="AC128" s="116"/>
      <c r="AD128" s="117"/>
      <c r="AE128" s="451"/>
      <c r="AF128" s="117"/>
      <c r="AG128" s="273"/>
      <c r="AH128" s="117"/>
      <c r="AI128" s="103"/>
      <c r="AJ128" s="103"/>
      <c r="AK128" s="103"/>
      <c r="AL128" s="103"/>
      <c r="AM128" s="103"/>
      <c r="AN128" s="153"/>
      <c r="AO128" s="217"/>
      <c r="AP128" s="221"/>
    </row>
    <row r="129" spans="1:42" s="14" customFormat="1" ht="13.5" customHeight="1">
      <c r="A129" s="442"/>
      <c r="B129" s="448"/>
      <c r="C129" s="453"/>
      <c r="D129" s="116"/>
      <c r="E129" s="454"/>
      <c r="F129" s="451"/>
      <c r="G129" s="454"/>
      <c r="H129" s="453"/>
      <c r="I129" s="116"/>
      <c r="J129" s="454"/>
      <c r="K129" s="451"/>
      <c r="L129" s="454"/>
      <c r="M129" s="453"/>
      <c r="N129" s="116"/>
      <c r="O129" s="454"/>
      <c r="P129" s="451"/>
      <c r="Q129" s="454"/>
      <c r="R129" s="453"/>
      <c r="S129" s="116"/>
      <c r="T129" s="454"/>
      <c r="U129" s="451"/>
      <c r="V129" s="454"/>
      <c r="W129" s="449"/>
      <c r="X129" s="449"/>
      <c r="Y129" s="449"/>
      <c r="Z129" s="449"/>
      <c r="AA129" s="449"/>
      <c r="AB129" s="455"/>
      <c r="AC129" s="116"/>
      <c r="AD129" s="117"/>
      <c r="AE129" s="451"/>
      <c r="AF129" s="117"/>
      <c r="AG129" s="273"/>
      <c r="AH129" s="117"/>
      <c r="AI129" s="103"/>
      <c r="AJ129" s="103"/>
      <c r="AK129" s="103"/>
      <c r="AL129" s="103"/>
      <c r="AM129" s="103"/>
      <c r="AN129" s="153"/>
      <c r="AO129" s="215"/>
      <c r="AP129" s="216"/>
    </row>
    <row r="130" spans="1:42" s="14" customFormat="1" ht="13.5" customHeight="1">
      <c r="A130" s="442"/>
      <c r="B130" s="448"/>
      <c r="C130" s="453"/>
      <c r="D130" s="116"/>
      <c r="E130" s="454"/>
      <c r="F130" s="451"/>
      <c r="G130" s="454"/>
      <c r="H130" s="453"/>
      <c r="I130" s="116"/>
      <c r="J130" s="454"/>
      <c r="K130" s="451"/>
      <c r="L130" s="454"/>
      <c r="M130" s="453"/>
      <c r="N130" s="116"/>
      <c r="O130" s="454"/>
      <c r="P130" s="451"/>
      <c r="Q130" s="454"/>
      <c r="R130" s="453"/>
      <c r="S130" s="116"/>
      <c r="T130" s="454"/>
      <c r="U130" s="451"/>
      <c r="V130" s="454"/>
      <c r="W130" s="453"/>
      <c r="X130" s="116"/>
      <c r="Y130" s="454"/>
      <c r="Z130" s="451"/>
      <c r="AA130" s="454"/>
      <c r="AB130" s="455"/>
      <c r="AC130" s="456"/>
      <c r="AD130" s="450"/>
      <c r="AE130" s="457"/>
      <c r="AF130" s="458"/>
      <c r="AG130" s="273"/>
      <c r="AH130" s="117"/>
      <c r="AI130" s="103"/>
      <c r="AJ130" s="103"/>
      <c r="AK130" s="103"/>
      <c r="AL130" s="103"/>
      <c r="AM130" s="103"/>
      <c r="AN130" s="153"/>
      <c r="AO130" s="215"/>
      <c r="AP130" s="216"/>
    </row>
    <row r="131" spans="1:42" s="14" customFormat="1" ht="13.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O131" s="217"/>
      <c r="AP131" s="221"/>
    </row>
    <row r="132" spans="1:42" s="14" customFormat="1" ht="14.25" customHeight="1">
      <c r="A132" s="103"/>
      <c r="B132" s="459"/>
      <c r="C132" s="1095"/>
      <c r="D132" s="1095"/>
      <c r="E132" s="1095"/>
      <c r="F132" s="1095"/>
      <c r="G132" s="1095"/>
      <c r="H132" s="1095"/>
      <c r="I132" s="1095"/>
      <c r="J132" s="1095"/>
      <c r="K132" s="1095"/>
      <c r="L132" s="1095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O132" s="217"/>
      <c r="AP132" s="221"/>
    </row>
    <row r="133" spans="1:42" s="14" customFormat="1" ht="13.5" customHeight="1">
      <c r="A133" s="103"/>
      <c r="B133" s="448"/>
      <c r="C133" s="1089"/>
      <c r="D133" s="1089"/>
      <c r="E133" s="1089"/>
      <c r="F133" s="1089"/>
      <c r="G133" s="1089"/>
      <c r="H133" s="1089"/>
      <c r="I133" s="1091"/>
      <c r="J133" s="1091"/>
      <c r="K133" s="1089"/>
      <c r="L133" s="1089"/>
      <c r="M133" s="360"/>
      <c r="N133" s="103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103"/>
      <c r="AH133" s="103"/>
      <c r="AI133" s="103"/>
      <c r="AJ133" s="103"/>
      <c r="AK133" s="103"/>
      <c r="AL133" s="103"/>
      <c r="AM133" s="103"/>
      <c r="AO133" s="217"/>
      <c r="AP133" s="221"/>
    </row>
    <row r="134" spans="1:42" s="14" customFormat="1" ht="13.5" customHeight="1">
      <c r="A134" s="103"/>
      <c r="B134" s="448"/>
      <c r="C134" s="1089"/>
      <c r="D134" s="1089"/>
      <c r="E134" s="1089"/>
      <c r="F134" s="1089"/>
      <c r="G134" s="1089"/>
      <c r="H134" s="1089"/>
      <c r="I134" s="1091"/>
      <c r="J134" s="1091"/>
      <c r="K134" s="1089"/>
      <c r="L134" s="1089"/>
      <c r="M134" s="360"/>
      <c r="N134" s="103"/>
      <c r="O134" s="229"/>
      <c r="P134" s="229"/>
      <c r="Q134" s="229"/>
      <c r="R134" s="229"/>
      <c r="S134" s="748"/>
      <c r="T134" s="748"/>
      <c r="U134" s="748"/>
      <c r="V134" s="748"/>
      <c r="W134" s="748"/>
      <c r="X134" s="748"/>
      <c r="Y134" s="748"/>
      <c r="Z134" s="748"/>
      <c r="AA134" s="748"/>
      <c r="AB134" s="748"/>
      <c r="AC134" s="748"/>
      <c r="AD134" s="748"/>
      <c r="AE134" s="748"/>
      <c r="AF134" s="748"/>
      <c r="AG134" s="748"/>
      <c r="AH134" s="748"/>
      <c r="AI134" s="748"/>
      <c r="AJ134" s="748"/>
      <c r="AK134" s="748"/>
      <c r="AL134" s="748"/>
      <c r="AM134" s="103"/>
      <c r="AO134" s="217"/>
      <c r="AP134" s="221"/>
    </row>
    <row r="135" spans="1:42" s="14" customFormat="1" ht="13.5" customHeight="1">
      <c r="A135" s="103"/>
      <c r="B135" s="448"/>
      <c r="C135" s="1090"/>
      <c r="D135" s="1090"/>
      <c r="E135" s="1090"/>
      <c r="F135" s="1090"/>
      <c r="G135" s="1090"/>
      <c r="H135" s="1090"/>
      <c r="I135" s="1088"/>
      <c r="J135" s="1088"/>
      <c r="K135" s="1089"/>
      <c r="L135" s="1089"/>
      <c r="M135" s="103"/>
      <c r="N135" s="103"/>
      <c r="O135" s="229"/>
      <c r="P135" s="229"/>
      <c r="Q135" s="229"/>
      <c r="R135" s="229"/>
      <c r="S135" s="748"/>
      <c r="T135" s="748"/>
      <c r="U135" s="748"/>
      <c r="V135" s="748"/>
      <c r="W135" s="748"/>
      <c r="X135" s="748"/>
      <c r="Y135" s="748"/>
      <c r="Z135" s="748"/>
      <c r="AA135" s="748"/>
      <c r="AB135" s="748"/>
      <c r="AC135" s="748"/>
      <c r="AD135" s="748"/>
      <c r="AE135" s="748"/>
      <c r="AF135" s="748"/>
      <c r="AG135" s="748"/>
      <c r="AH135" s="748"/>
      <c r="AI135" s="748"/>
      <c r="AJ135" s="748"/>
      <c r="AK135" s="748"/>
      <c r="AL135" s="748"/>
      <c r="AM135" s="103"/>
      <c r="AO135" s="217"/>
      <c r="AP135" s="221"/>
    </row>
    <row r="136" spans="1:42" s="14" customFormat="1" ht="13.5" customHeight="1">
      <c r="A136" s="103"/>
      <c r="B136" s="448"/>
      <c r="C136" s="1090"/>
      <c r="D136" s="1090"/>
      <c r="E136" s="1090"/>
      <c r="F136" s="1090"/>
      <c r="G136" s="1090"/>
      <c r="H136" s="1090"/>
      <c r="I136" s="1088"/>
      <c r="J136" s="1088"/>
      <c r="K136" s="1089"/>
      <c r="L136" s="1089"/>
      <c r="M136" s="103"/>
      <c r="N136" s="103"/>
      <c r="O136" s="229"/>
      <c r="P136" s="229"/>
      <c r="Q136" s="229"/>
      <c r="R136" s="229"/>
      <c r="S136" s="748"/>
      <c r="T136" s="748"/>
      <c r="U136" s="748"/>
      <c r="V136" s="748"/>
      <c r="W136" s="748"/>
      <c r="X136" s="748"/>
      <c r="Y136" s="748"/>
      <c r="Z136" s="748"/>
      <c r="AA136" s="748"/>
      <c r="AB136" s="748"/>
      <c r="AC136" s="748"/>
      <c r="AD136" s="748"/>
      <c r="AE136" s="748"/>
      <c r="AF136" s="748"/>
      <c r="AG136" s="748"/>
      <c r="AH136" s="748"/>
      <c r="AI136" s="748"/>
      <c r="AJ136" s="748"/>
      <c r="AK136" s="748"/>
      <c r="AL136" s="748"/>
      <c r="AM136" s="103"/>
      <c r="AO136" s="217"/>
      <c r="AP136" s="221"/>
    </row>
    <row r="137" spans="1:42" s="14" customFormat="1" ht="13.5" customHeight="1">
      <c r="A137" s="103"/>
      <c r="B137" s="448"/>
      <c r="C137" s="1090"/>
      <c r="D137" s="1090"/>
      <c r="E137" s="1090"/>
      <c r="F137" s="1090"/>
      <c r="G137" s="1090"/>
      <c r="H137" s="1090"/>
      <c r="I137" s="1088"/>
      <c r="J137" s="1088"/>
      <c r="K137" s="1089"/>
      <c r="L137" s="1089"/>
      <c r="M137" s="103"/>
      <c r="N137" s="103"/>
      <c r="O137" s="103"/>
      <c r="P137" s="103"/>
      <c r="Q137" s="103"/>
      <c r="R137" s="103"/>
      <c r="S137" s="748"/>
      <c r="T137" s="748"/>
      <c r="U137" s="748"/>
      <c r="V137" s="748"/>
      <c r="W137" s="748"/>
      <c r="X137" s="748"/>
      <c r="Y137" s="748"/>
      <c r="Z137" s="748"/>
      <c r="AA137" s="748"/>
      <c r="AB137" s="748"/>
      <c r="AC137" s="748"/>
      <c r="AD137" s="748"/>
      <c r="AE137" s="748"/>
      <c r="AF137" s="748"/>
      <c r="AG137" s="748"/>
      <c r="AH137" s="748"/>
      <c r="AI137" s="748"/>
      <c r="AJ137" s="748"/>
      <c r="AK137" s="748"/>
      <c r="AL137" s="748"/>
      <c r="AM137" s="103"/>
      <c r="AO137" s="217"/>
      <c r="AP137" s="221"/>
    </row>
    <row r="138" spans="1:42" s="14" customFormat="1" ht="13.5" customHeight="1">
      <c r="A138" s="103"/>
      <c r="B138" s="448"/>
      <c r="C138" s="1090"/>
      <c r="D138" s="1090"/>
      <c r="E138" s="1090"/>
      <c r="F138" s="1090"/>
      <c r="G138" s="1090"/>
      <c r="H138" s="1090"/>
      <c r="I138" s="1088"/>
      <c r="J138" s="1088"/>
      <c r="K138" s="1089"/>
      <c r="L138" s="1089"/>
      <c r="M138" s="103"/>
      <c r="N138" s="103"/>
      <c r="O138" s="103"/>
      <c r="P138" s="103"/>
      <c r="Q138" s="103"/>
      <c r="R138" s="103"/>
      <c r="S138" s="1092"/>
      <c r="T138" s="1092"/>
      <c r="U138" s="1092"/>
      <c r="V138" s="1092"/>
      <c r="W138" s="1092"/>
      <c r="X138" s="1092"/>
      <c r="Y138" s="1092"/>
      <c r="Z138" s="1092"/>
      <c r="AA138" s="1092"/>
      <c r="AB138" s="1092"/>
      <c r="AC138" s="1092"/>
      <c r="AD138" s="1092"/>
      <c r="AE138" s="1092"/>
      <c r="AF138" s="1092"/>
      <c r="AG138" s="1092"/>
      <c r="AH138" s="1092"/>
      <c r="AI138" s="1092"/>
      <c r="AJ138" s="1092"/>
      <c r="AK138" s="1092"/>
      <c r="AL138" s="1092"/>
      <c r="AM138" s="103"/>
      <c r="AO138" s="217"/>
      <c r="AP138" s="221"/>
    </row>
    <row r="139" spans="1:42" s="14" customFormat="1" ht="13.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92"/>
      <c r="T139" s="1092"/>
      <c r="U139" s="1092"/>
      <c r="V139" s="1092"/>
      <c r="W139" s="1092"/>
      <c r="X139" s="1092"/>
      <c r="Y139" s="1092"/>
      <c r="Z139" s="1092"/>
      <c r="AA139" s="1092"/>
      <c r="AB139" s="1092"/>
      <c r="AC139" s="1092"/>
      <c r="AD139" s="1092"/>
      <c r="AE139" s="1092"/>
      <c r="AF139" s="1092"/>
      <c r="AG139" s="1092"/>
      <c r="AH139" s="1092"/>
      <c r="AI139" s="1092"/>
      <c r="AJ139" s="1092"/>
      <c r="AK139" s="1092"/>
      <c r="AL139" s="1092"/>
      <c r="AM139" s="103"/>
      <c r="AN139" s="103"/>
      <c r="AO139" s="103"/>
      <c r="AP139" s="103"/>
    </row>
    <row r="140" spans="1:42" s="14" customFormat="1" ht="13.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92"/>
      <c r="T140" s="1092"/>
      <c r="U140" s="1092"/>
      <c r="V140" s="1092"/>
      <c r="W140" s="1092"/>
      <c r="X140" s="1092"/>
      <c r="Y140" s="1092"/>
      <c r="Z140" s="1092"/>
      <c r="AA140" s="1092"/>
      <c r="AB140" s="1092"/>
      <c r="AC140" s="1092"/>
      <c r="AD140" s="1092"/>
      <c r="AE140" s="1092"/>
      <c r="AF140" s="1092"/>
      <c r="AG140" s="1092"/>
      <c r="AH140" s="1092"/>
      <c r="AI140" s="1092"/>
      <c r="AJ140" s="1092"/>
      <c r="AK140" s="1092"/>
      <c r="AL140" s="1092"/>
      <c r="AM140" s="103"/>
      <c r="AN140" s="103"/>
      <c r="AO140" s="103"/>
      <c r="AP140" s="103"/>
    </row>
    <row r="141" spans="1:42" s="14" customFormat="1" ht="13.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92"/>
      <c r="T141" s="1092"/>
      <c r="U141" s="1092"/>
      <c r="V141" s="1092"/>
      <c r="W141" s="1092"/>
      <c r="X141" s="1092"/>
      <c r="Y141" s="1092"/>
      <c r="Z141" s="1092"/>
      <c r="AA141" s="1092"/>
      <c r="AB141" s="1092"/>
      <c r="AC141" s="1092"/>
      <c r="AD141" s="1092"/>
      <c r="AE141" s="1092"/>
      <c r="AF141" s="1092"/>
      <c r="AG141" s="1092"/>
      <c r="AH141" s="1092"/>
      <c r="AI141" s="1092"/>
      <c r="AJ141" s="1092"/>
      <c r="AK141" s="1092"/>
      <c r="AL141" s="1092"/>
      <c r="AM141" s="103"/>
      <c r="AN141" s="103"/>
      <c r="AO141" s="103"/>
      <c r="AP141" s="103"/>
    </row>
    <row r="142" spans="1:42" s="14" customFormat="1" ht="13.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92"/>
      <c r="T142" s="1092"/>
      <c r="U142" s="1092"/>
      <c r="V142" s="1092"/>
      <c r="W142" s="1092"/>
      <c r="X142" s="1092"/>
      <c r="Y142" s="1092"/>
      <c r="Z142" s="1092"/>
      <c r="AA142" s="1092"/>
      <c r="AB142" s="1092"/>
      <c r="AC142" s="1092"/>
      <c r="AD142" s="1092"/>
      <c r="AE142" s="1092"/>
      <c r="AF142" s="1092"/>
      <c r="AG142" s="1092"/>
      <c r="AH142" s="1092"/>
      <c r="AI142" s="1092"/>
      <c r="AJ142" s="1092"/>
      <c r="AK142" s="1092"/>
      <c r="AL142" s="1092"/>
      <c r="AM142" s="103"/>
      <c r="AN142" s="103"/>
      <c r="AO142" s="103"/>
      <c r="AP142" s="103"/>
    </row>
    <row r="143" ht="13.5" customHeight="1"/>
    <row r="157" ht="13.5">
      <c r="S157" s="103"/>
    </row>
  </sheetData>
  <sheetProtection/>
  <mergeCells count="363">
    <mergeCell ref="AB82:AC82"/>
    <mergeCell ref="AD82:AE82"/>
    <mergeCell ref="AF82:AG82"/>
    <mergeCell ref="AH82:AI82"/>
    <mergeCell ref="AJ82:AK82"/>
    <mergeCell ref="AB83:AC83"/>
    <mergeCell ref="AD83:AE83"/>
    <mergeCell ref="AF83:AG83"/>
    <mergeCell ref="AH83:AI83"/>
    <mergeCell ref="AJ83:AK83"/>
    <mergeCell ref="AB80:AC80"/>
    <mergeCell ref="AD80:AE80"/>
    <mergeCell ref="AF80:AG80"/>
    <mergeCell ref="AH80:AI80"/>
    <mergeCell ref="AJ80:AK80"/>
    <mergeCell ref="AB81:AC81"/>
    <mergeCell ref="AD81:AE81"/>
    <mergeCell ref="AF81:AG81"/>
    <mergeCell ref="AH81:AI81"/>
    <mergeCell ref="AJ81:AK81"/>
    <mergeCell ref="AD78:AE78"/>
    <mergeCell ref="AF78:AG78"/>
    <mergeCell ref="AH78:AI78"/>
    <mergeCell ref="AJ78:AK78"/>
    <mergeCell ref="AB79:AC79"/>
    <mergeCell ref="AD79:AE79"/>
    <mergeCell ref="AF79:AG79"/>
    <mergeCell ref="AH79:AI79"/>
    <mergeCell ref="AJ79:AK79"/>
    <mergeCell ref="C78:G78"/>
    <mergeCell ref="H78:L78"/>
    <mergeCell ref="M78:Q78"/>
    <mergeCell ref="R78:V78"/>
    <mergeCell ref="W78:AA78"/>
    <mergeCell ref="AB78:AC78"/>
    <mergeCell ref="AE66:AF66"/>
    <mergeCell ref="AE64:AF64"/>
    <mergeCell ref="W65:X65"/>
    <mergeCell ref="Y65:Z65"/>
    <mergeCell ref="AA65:AB65"/>
    <mergeCell ref="AC65:AD65"/>
    <mergeCell ref="AE65:AF65"/>
    <mergeCell ref="AC64:AD64"/>
    <mergeCell ref="AC66:AD66"/>
    <mergeCell ref="AA62:AB62"/>
    <mergeCell ref="AC62:AD62"/>
    <mergeCell ref="AE62:AF62"/>
    <mergeCell ref="W63:X63"/>
    <mergeCell ref="Y63:Z63"/>
    <mergeCell ref="AA63:AB63"/>
    <mergeCell ref="AC63:AD63"/>
    <mergeCell ref="AE63:AF63"/>
    <mergeCell ref="C62:G62"/>
    <mergeCell ref="H62:L62"/>
    <mergeCell ref="M62:Q62"/>
    <mergeCell ref="R62:V62"/>
    <mergeCell ref="W62:X62"/>
    <mergeCell ref="Y62:Z62"/>
    <mergeCell ref="H124:L124"/>
    <mergeCell ref="A3:AL3"/>
    <mergeCell ref="A57:AL57"/>
    <mergeCell ref="AJ47:AK47"/>
    <mergeCell ref="AB48:AC48"/>
    <mergeCell ref="AD48:AE48"/>
    <mergeCell ref="AF48:AG48"/>
    <mergeCell ref="AH47:AI47"/>
    <mergeCell ref="AD47:AE47"/>
    <mergeCell ref="AF47:AG47"/>
    <mergeCell ref="C132:D132"/>
    <mergeCell ref="E132:F132"/>
    <mergeCell ref="G132:H132"/>
    <mergeCell ref="I132:J132"/>
    <mergeCell ref="K132:L132"/>
    <mergeCell ref="C133:D133"/>
    <mergeCell ref="E133:F133"/>
    <mergeCell ref="G133:H133"/>
    <mergeCell ref="I133:J133"/>
    <mergeCell ref="K133:L133"/>
    <mergeCell ref="W124:AA124"/>
    <mergeCell ref="AB124:AF124"/>
    <mergeCell ref="C121:D121"/>
    <mergeCell ref="E121:F121"/>
    <mergeCell ref="G121:H121"/>
    <mergeCell ref="I121:J121"/>
    <mergeCell ref="K121:L121"/>
    <mergeCell ref="R124:V124"/>
    <mergeCell ref="M124:Q124"/>
    <mergeCell ref="C124:G124"/>
    <mergeCell ref="C119:D119"/>
    <mergeCell ref="E119:F119"/>
    <mergeCell ref="K119:L119"/>
    <mergeCell ref="C120:D120"/>
    <mergeCell ref="K118:L118"/>
    <mergeCell ref="O116:AF119"/>
    <mergeCell ref="C116:D116"/>
    <mergeCell ref="C117:D117"/>
    <mergeCell ref="G119:H119"/>
    <mergeCell ref="I119:J119"/>
    <mergeCell ref="C106:G106"/>
    <mergeCell ref="H106:L106"/>
    <mergeCell ref="M106:Q106"/>
    <mergeCell ref="W66:X66"/>
    <mergeCell ref="Y66:Z66"/>
    <mergeCell ref="AA66:AB66"/>
    <mergeCell ref="R106:V106"/>
    <mergeCell ref="W70:X70"/>
    <mergeCell ref="AB106:AF106"/>
    <mergeCell ref="M70:Q70"/>
    <mergeCell ref="C115:D115"/>
    <mergeCell ref="E120:F120"/>
    <mergeCell ref="K120:L120"/>
    <mergeCell ref="W64:X64"/>
    <mergeCell ref="Y64:Z64"/>
    <mergeCell ref="AA64:AB64"/>
    <mergeCell ref="C118:D118"/>
    <mergeCell ref="E118:F118"/>
    <mergeCell ref="G118:H118"/>
    <mergeCell ref="I120:J120"/>
    <mergeCell ref="E117:F117"/>
    <mergeCell ref="G117:H117"/>
    <mergeCell ref="I117:J117"/>
    <mergeCell ref="K117:L117"/>
    <mergeCell ref="E115:F115"/>
    <mergeCell ref="G115:H115"/>
    <mergeCell ref="I115:J115"/>
    <mergeCell ref="K115:L115"/>
    <mergeCell ref="E116:F116"/>
    <mergeCell ref="G116:H116"/>
    <mergeCell ref="B58:AK58"/>
    <mergeCell ref="AH48:AI48"/>
    <mergeCell ref="AJ48:AK48"/>
    <mergeCell ref="AB47:AC47"/>
    <mergeCell ref="AD46:AE46"/>
    <mergeCell ref="AF46:AG46"/>
    <mergeCell ref="AH46:AI46"/>
    <mergeCell ref="AJ46:AK46"/>
    <mergeCell ref="AJ45:AK45"/>
    <mergeCell ref="AB46:AC46"/>
    <mergeCell ref="AB45:AC45"/>
    <mergeCell ref="AD45:AE45"/>
    <mergeCell ref="AF45:AG45"/>
    <mergeCell ref="AH45:AI45"/>
    <mergeCell ref="C43:G43"/>
    <mergeCell ref="H43:L43"/>
    <mergeCell ref="M43:Q43"/>
    <mergeCell ref="R43:V43"/>
    <mergeCell ref="AH44:AI44"/>
    <mergeCell ref="AB43:AC43"/>
    <mergeCell ref="AF44:AG44"/>
    <mergeCell ref="AJ39:AK39"/>
    <mergeCell ref="AD43:AE43"/>
    <mergeCell ref="AF43:AG43"/>
    <mergeCell ref="AH43:AI43"/>
    <mergeCell ref="W43:AA43"/>
    <mergeCell ref="AB44:AC44"/>
    <mergeCell ref="AD44:AE44"/>
    <mergeCell ref="AJ43:AK43"/>
    <mergeCell ref="AJ44:AK44"/>
    <mergeCell ref="AB39:AC39"/>
    <mergeCell ref="AB36:AC36"/>
    <mergeCell ref="AH36:AI36"/>
    <mergeCell ref="AD39:AE39"/>
    <mergeCell ref="AF39:AG39"/>
    <mergeCell ref="AH39:AI39"/>
    <mergeCell ref="AH38:AI38"/>
    <mergeCell ref="AF38:AG38"/>
    <mergeCell ref="AB38:AC38"/>
    <mergeCell ref="AJ35:AK35"/>
    <mergeCell ref="AH35:AI35"/>
    <mergeCell ref="AD34:AE34"/>
    <mergeCell ref="AF34:AG34"/>
    <mergeCell ref="AJ36:AK36"/>
    <mergeCell ref="AB37:AC37"/>
    <mergeCell ref="AD37:AE37"/>
    <mergeCell ref="AF37:AG37"/>
    <mergeCell ref="AH37:AI37"/>
    <mergeCell ref="AJ37:AK37"/>
    <mergeCell ref="W34:AA34"/>
    <mergeCell ref="AB34:AC34"/>
    <mergeCell ref="AB35:AC35"/>
    <mergeCell ref="AD35:AE35"/>
    <mergeCell ref="AJ38:AK38"/>
    <mergeCell ref="AD36:AE36"/>
    <mergeCell ref="AF36:AG36"/>
    <mergeCell ref="AF35:AG35"/>
    <mergeCell ref="AD38:AE38"/>
    <mergeCell ref="AJ34:AK34"/>
    <mergeCell ref="AB30:AC30"/>
    <mergeCell ref="AD30:AE30"/>
    <mergeCell ref="AF30:AG30"/>
    <mergeCell ref="AH30:AI30"/>
    <mergeCell ref="AH34:AI34"/>
    <mergeCell ref="AH29:AI29"/>
    <mergeCell ref="AF26:AG26"/>
    <mergeCell ref="AJ26:AK26"/>
    <mergeCell ref="AD28:AE28"/>
    <mergeCell ref="AF28:AG28"/>
    <mergeCell ref="C34:G34"/>
    <mergeCell ref="H34:L34"/>
    <mergeCell ref="M34:Q34"/>
    <mergeCell ref="R34:V34"/>
    <mergeCell ref="AH28:AI28"/>
    <mergeCell ref="AJ29:AK29"/>
    <mergeCell ref="R25:V25"/>
    <mergeCell ref="W25:AA25"/>
    <mergeCell ref="AB25:AC25"/>
    <mergeCell ref="AD25:AE25"/>
    <mergeCell ref="AJ27:AK27"/>
    <mergeCell ref="AB28:AC28"/>
    <mergeCell ref="AJ25:AK25"/>
    <mergeCell ref="AJ28:AK28"/>
    <mergeCell ref="AB27:AC27"/>
    <mergeCell ref="AD27:AE27"/>
    <mergeCell ref="AJ21:AK21"/>
    <mergeCell ref="AH20:AI20"/>
    <mergeCell ref="AJ16:AK16"/>
    <mergeCell ref="AH12:AI12"/>
    <mergeCell ref="AJ30:AK30"/>
    <mergeCell ref="AB29:AC29"/>
    <mergeCell ref="AD29:AE29"/>
    <mergeCell ref="AF29:AG29"/>
    <mergeCell ref="AF27:AG27"/>
    <mergeCell ref="AH27:AI27"/>
    <mergeCell ref="AH9:AI9"/>
    <mergeCell ref="AH10:AI10"/>
    <mergeCell ref="AJ10:AK10"/>
    <mergeCell ref="AF10:AG10"/>
    <mergeCell ref="AB26:AC26"/>
    <mergeCell ref="AD26:AE26"/>
    <mergeCell ref="AJ11:AK11"/>
    <mergeCell ref="AH17:AI17"/>
    <mergeCell ref="AJ18:AK18"/>
    <mergeCell ref="AH21:AI21"/>
    <mergeCell ref="AF17:AG17"/>
    <mergeCell ref="AF12:AG12"/>
    <mergeCell ref="AH16:AI16"/>
    <mergeCell ref="AD18:AE18"/>
    <mergeCell ref="W106:AA106"/>
    <mergeCell ref="AD19:AE19"/>
    <mergeCell ref="AD21:AE21"/>
    <mergeCell ref="AF18:AG18"/>
    <mergeCell ref="AH18:AI18"/>
    <mergeCell ref="AH26:AI26"/>
    <mergeCell ref="AJ20:AK20"/>
    <mergeCell ref="AJ19:AK19"/>
    <mergeCell ref="AF20:AG20"/>
    <mergeCell ref="AF21:AG21"/>
    <mergeCell ref="O91:AH94"/>
    <mergeCell ref="M25:Q25"/>
    <mergeCell ref="AH25:AI25"/>
    <mergeCell ref="AH19:AI19"/>
    <mergeCell ref="R70:V70"/>
    <mergeCell ref="AB21:AC21"/>
    <mergeCell ref="W16:AA16"/>
    <mergeCell ref="AB16:AC16"/>
    <mergeCell ref="AF16:AG16"/>
    <mergeCell ref="AB20:AC20"/>
    <mergeCell ref="AD20:AE20"/>
    <mergeCell ref="AF25:AG25"/>
    <mergeCell ref="AB17:AC17"/>
    <mergeCell ref="AD17:AE17"/>
    <mergeCell ref="AF19:AG19"/>
    <mergeCell ref="AB19:AC19"/>
    <mergeCell ref="AB13:AK13"/>
    <mergeCell ref="AD8:AE8"/>
    <mergeCell ref="AJ9:AK9"/>
    <mergeCell ref="AB10:AC10"/>
    <mergeCell ref="AB9:AC9"/>
    <mergeCell ref="AB7:AC7"/>
    <mergeCell ref="AD7:AE7"/>
    <mergeCell ref="AB12:AC12"/>
    <mergeCell ref="AD12:AE12"/>
    <mergeCell ref="AD11:AE11"/>
    <mergeCell ref="AH8:AI8"/>
    <mergeCell ref="W7:AA7"/>
    <mergeCell ref="AH11:AI11"/>
    <mergeCell ref="AH7:AI7"/>
    <mergeCell ref="AJ7:AK7"/>
    <mergeCell ref="AJ8:AK8"/>
    <mergeCell ref="AB8:AC8"/>
    <mergeCell ref="AD9:AE9"/>
    <mergeCell ref="AD10:AE10"/>
    <mergeCell ref="AF9:AG9"/>
    <mergeCell ref="C135:D135"/>
    <mergeCell ref="K135:L135"/>
    <mergeCell ref="A1:AK1"/>
    <mergeCell ref="A55:AK55"/>
    <mergeCell ref="B4:AK4"/>
    <mergeCell ref="C7:G7"/>
    <mergeCell ref="H7:L7"/>
    <mergeCell ref="M7:Q7"/>
    <mergeCell ref="AB11:AC11"/>
    <mergeCell ref="AJ12:AK12"/>
    <mergeCell ref="E134:F134"/>
    <mergeCell ref="C137:D137"/>
    <mergeCell ref="S138:AL142"/>
    <mergeCell ref="I118:J118"/>
    <mergeCell ref="G120:H120"/>
    <mergeCell ref="S134:AL137"/>
    <mergeCell ref="C134:D134"/>
    <mergeCell ref="I136:J136"/>
    <mergeCell ref="K136:L136"/>
    <mergeCell ref="G136:H136"/>
    <mergeCell ref="E135:F135"/>
    <mergeCell ref="G134:H134"/>
    <mergeCell ref="I134:J134"/>
    <mergeCell ref="K134:L134"/>
    <mergeCell ref="C138:D138"/>
    <mergeCell ref="E138:F138"/>
    <mergeCell ref="G138:H138"/>
    <mergeCell ref="I138:J138"/>
    <mergeCell ref="K138:L138"/>
    <mergeCell ref="C136:D136"/>
    <mergeCell ref="AC74:AD74"/>
    <mergeCell ref="AB18:AC18"/>
    <mergeCell ref="E137:F137"/>
    <mergeCell ref="G137:H137"/>
    <mergeCell ref="I137:J137"/>
    <mergeCell ref="O95:AH99"/>
    <mergeCell ref="G135:H135"/>
    <mergeCell ref="I135:J135"/>
    <mergeCell ref="E136:F136"/>
    <mergeCell ref="K137:L137"/>
    <mergeCell ref="AD16:AE16"/>
    <mergeCell ref="I116:J116"/>
    <mergeCell ref="K116:L116"/>
    <mergeCell ref="AJ17:AK17"/>
    <mergeCell ref="C25:G25"/>
    <mergeCell ref="H25:L25"/>
    <mergeCell ref="AA73:AB73"/>
    <mergeCell ref="AC73:AD73"/>
    <mergeCell ref="Y74:Z74"/>
    <mergeCell ref="AA74:AB74"/>
    <mergeCell ref="AA71:AB71"/>
    <mergeCell ref="C70:G70"/>
    <mergeCell ref="H70:L70"/>
    <mergeCell ref="C5:Z5"/>
    <mergeCell ref="AF8:AG8"/>
    <mergeCell ref="AF11:AG11"/>
    <mergeCell ref="H16:L16"/>
    <mergeCell ref="M16:Q16"/>
    <mergeCell ref="C16:G16"/>
    <mergeCell ref="R16:V16"/>
    <mergeCell ref="AC72:AD72"/>
    <mergeCell ref="AF7:AG7"/>
    <mergeCell ref="R7:V7"/>
    <mergeCell ref="Y73:Z73"/>
    <mergeCell ref="AE73:AF73"/>
    <mergeCell ref="Y70:Z70"/>
    <mergeCell ref="AA70:AB70"/>
    <mergeCell ref="AC70:AD70"/>
    <mergeCell ref="AE70:AF70"/>
    <mergeCell ref="Y71:Z71"/>
    <mergeCell ref="AE72:AF72"/>
    <mergeCell ref="AE71:AF71"/>
    <mergeCell ref="W73:X73"/>
    <mergeCell ref="W74:X74"/>
    <mergeCell ref="W71:X71"/>
    <mergeCell ref="AC71:AD71"/>
    <mergeCell ref="AE74:AF74"/>
    <mergeCell ref="W72:X72"/>
    <mergeCell ref="Y72:Z72"/>
    <mergeCell ref="AA72:AB72"/>
  </mergeCells>
  <printOptions/>
  <pageMargins left="0.75" right="0.75" top="1" bottom="1" header="0.512" footer="0.512"/>
  <pageSetup horizontalDpi="300" verticalDpi="300" orientation="portrait" paperSize="9" r:id="rId2"/>
  <rowBreaks count="1" manualBreakCount="1">
    <brk id="53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SheetLayoutView="100" zoomScalePageLayoutView="0" workbookViewId="0" topLeftCell="A10">
      <selection activeCell="C5" sqref="C5:S5"/>
    </sheetView>
  </sheetViews>
  <sheetFormatPr defaultColWidth="9.00390625" defaultRowHeight="13.5"/>
  <cols>
    <col min="1" max="1" width="10.25390625" style="0" customWidth="1"/>
  </cols>
  <sheetData>
    <row r="1" spans="1:17" ht="18.75">
      <c r="A1" s="585" t="s">
        <v>358</v>
      </c>
      <c r="B1" s="585"/>
      <c r="C1" s="559" t="s">
        <v>365</v>
      </c>
      <c r="D1" s="560"/>
      <c r="E1" s="560"/>
      <c r="F1" s="560"/>
      <c r="G1" s="560"/>
      <c r="H1" s="560"/>
      <c r="I1" s="493"/>
      <c r="J1" s="493"/>
      <c r="K1" s="493"/>
      <c r="L1" s="493"/>
      <c r="M1" s="493"/>
      <c r="N1" s="493"/>
      <c r="O1" s="493"/>
      <c r="P1" s="493"/>
      <c r="Q1" s="493"/>
    </row>
    <row r="2" spans="1:8" ht="18.75">
      <c r="A2" s="193"/>
      <c r="B2" s="193"/>
      <c r="C2" s="193"/>
      <c r="D2" s="193"/>
      <c r="E2" s="193"/>
      <c r="F2" s="193"/>
      <c r="G2" s="193"/>
      <c r="H2" s="193"/>
    </row>
    <row r="3" spans="1:8" ht="17.25">
      <c r="A3" s="194" t="s">
        <v>103</v>
      </c>
      <c r="B3" s="565" t="s">
        <v>96</v>
      </c>
      <c r="C3" s="565"/>
      <c r="D3" s="565"/>
      <c r="E3" s="565"/>
      <c r="F3" s="565"/>
      <c r="G3" s="565"/>
      <c r="H3" s="565"/>
    </row>
    <row r="4" spans="1:8" ht="17.25">
      <c r="A4" s="194"/>
      <c r="B4" s="129"/>
      <c r="C4" s="129"/>
      <c r="D4" s="129"/>
      <c r="E4" s="129"/>
      <c r="F4" s="129"/>
      <c r="G4" s="129"/>
      <c r="H4" s="129"/>
    </row>
    <row r="6" spans="3:17" ht="13.5"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</row>
    <row r="26" ht="17.25">
      <c r="C26" s="530"/>
    </row>
    <row r="45" spans="3:17" ht="13.5"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</row>
    <row r="46" spans="3:17" ht="13.5"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</row>
    <row r="53" spans="1:8" ht="17.25">
      <c r="A53" s="194"/>
      <c r="B53" s="565"/>
      <c r="C53" s="565"/>
      <c r="D53" s="565"/>
      <c r="E53" s="565"/>
      <c r="F53" s="565"/>
      <c r="G53" s="565"/>
      <c r="H53" s="565"/>
    </row>
  </sheetData>
  <sheetProtection/>
  <mergeCells count="3">
    <mergeCell ref="A1:B1"/>
    <mergeCell ref="B3:H3"/>
    <mergeCell ref="B53:H53"/>
  </mergeCells>
  <printOptions/>
  <pageMargins left="0.75" right="0.75" top="1" bottom="1" header="0.512" footer="0.512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98"/>
  <sheetViews>
    <sheetView view="pageBreakPreview" zoomScaleSheetLayoutView="100" zoomScalePageLayoutView="0" workbookViewId="0" topLeftCell="A79">
      <selection activeCell="S6" sqref="S6"/>
    </sheetView>
  </sheetViews>
  <sheetFormatPr defaultColWidth="9.00390625" defaultRowHeight="13.5"/>
  <cols>
    <col min="1" max="1" width="0.5" style="0" customWidth="1"/>
    <col min="2" max="2" width="4.25390625" style="78" bestFit="1" customWidth="1"/>
    <col min="3" max="3" width="3.625" style="78" bestFit="1" customWidth="1"/>
    <col min="4" max="4" width="8.50390625" style="78" customWidth="1"/>
    <col min="5" max="5" width="3.25390625" style="78" bestFit="1" customWidth="1"/>
    <col min="6" max="6" width="8.50390625" style="78" customWidth="1"/>
    <col min="7" max="7" width="3.25390625" style="78" bestFit="1" customWidth="1"/>
    <col min="8" max="8" width="8.50390625" style="78" customWidth="1"/>
    <col min="9" max="9" width="3.25390625" style="78" bestFit="1" customWidth="1"/>
    <col min="10" max="10" width="8.50390625" style="78" customWidth="1"/>
    <col min="11" max="11" width="3.25390625" style="78" bestFit="1" customWidth="1"/>
    <col min="12" max="12" width="8.50390625" style="78" customWidth="1"/>
    <col min="13" max="13" width="3.25390625" style="78" bestFit="1" customWidth="1"/>
    <col min="14" max="14" width="8.50390625" style="78" customWidth="1"/>
    <col min="15" max="15" width="3.25390625" style="78" bestFit="1" customWidth="1"/>
    <col min="16" max="16" width="8.50390625" style="78" customWidth="1"/>
    <col min="17" max="17" width="3.25390625" style="78" bestFit="1" customWidth="1"/>
    <col min="18" max="18" width="9.375" style="78" customWidth="1"/>
    <col min="19" max="19" width="2.25390625" style="0" customWidth="1"/>
    <col min="20" max="20" width="3.00390625" style="0" hidden="1" customWidth="1"/>
    <col min="21" max="21" width="9.00390625" style="0" hidden="1" customWidth="1"/>
    <col min="22" max="22" width="9.00390625" style="29" hidden="1" customWidth="1"/>
    <col min="23" max="29" width="9.00390625" style="0" hidden="1" customWidth="1"/>
    <col min="30" max="33" width="9.00390625" style="0" customWidth="1"/>
    <col min="34" max="34" width="40.125" style="0" customWidth="1"/>
  </cols>
  <sheetData>
    <row r="1" spans="2:22" s="83" customFormat="1" ht="18.75">
      <c r="B1" s="77"/>
      <c r="C1" s="604" t="s">
        <v>443</v>
      </c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206"/>
      <c r="S1" s="206"/>
      <c r="V1" s="77"/>
    </row>
    <row r="2" spans="2:22" s="83" customFormat="1" ht="18.75">
      <c r="B2" s="77"/>
      <c r="C2" s="77"/>
      <c r="D2" s="130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V2" s="77"/>
    </row>
    <row r="3" spans="2:22" s="55" customFormat="1" ht="21">
      <c r="B3" s="76"/>
      <c r="C3" s="76"/>
      <c r="D3" s="609" t="s">
        <v>55</v>
      </c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V3" s="76"/>
    </row>
    <row r="4" spans="2:22" s="55" customFormat="1" ht="14.25">
      <c r="B4" s="76"/>
      <c r="C4" s="76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84"/>
      <c r="S4" s="84"/>
      <c r="V4" s="76"/>
    </row>
    <row r="5" spans="2:22" s="55" customFormat="1" ht="14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V5" s="76"/>
    </row>
    <row r="6" spans="2:22" s="55" customFormat="1" ht="25.5" customHeight="1">
      <c r="B6" s="76"/>
      <c r="C6" s="602" t="s">
        <v>51</v>
      </c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76"/>
      <c r="V6" s="76"/>
    </row>
    <row r="7" spans="2:25" s="55" customFormat="1" ht="21.75" customHeight="1">
      <c r="B7" s="76"/>
      <c r="C7" s="135"/>
      <c r="D7" s="603" t="s">
        <v>376</v>
      </c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207"/>
      <c r="R7" s="76"/>
      <c r="V7" s="76"/>
      <c r="X7" s="611" t="s">
        <v>352</v>
      </c>
      <c r="Y7" s="612"/>
    </row>
    <row r="8" spans="2:25" s="55" customFormat="1" ht="14.2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V8" s="76"/>
      <c r="X8" s="611"/>
      <c r="Y8" s="612"/>
    </row>
    <row r="9" spans="2:25" s="55" customFormat="1" ht="18.75">
      <c r="B9" s="76"/>
      <c r="C9" s="76"/>
      <c r="D9" s="136" t="s">
        <v>53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U9" t="s">
        <v>449</v>
      </c>
      <c r="V9" s="76"/>
      <c r="X9" s="611" t="s">
        <v>433</v>
      </c>
      <c r="Y9" s="612"/>
    </row>
    <row r="10" spans="4:24" ht="18.75" customHeight="1">
      <c r="D10" s="54"/>
      <c r="E10" s="191"/>
      <c r="F10" s="204" t="s">
        <v>448</v>
      </c>
      <c r="G10" s="191"/>
      <c r="H10" s="191"/>
      <c r="I10" s="191"/>
      <c r="J10" s="191"/>
      <c r="K10" s="191"/>
      <c r="L10" s="191"/>
      <c r="M10" s="191"/>
      <c r="N10" s="191"/>
      <c r="X10" t="s">
        <v>290</v>
      </c>
    </row>
    <row r="11" spans="21:24" ht="13.5">
      <c r="U11" t="s">
        <v>279</v>
      </c>
      <c r="X11" t="s">
        <v>218</v>
      </c>
    </row>
    <row r="12" spans="2:24" ht="14.25">
      <c r="B12" s="259" t="s">
        <v>164</v>
      </c>
      <c r="C12" s="260"/>
      <c r="D12" s="261" t="s">
        <v>56</v>
      </c>
      <c r="E12" s="262"/>
      <c r="F12" s="263" t="s">
        <v>57</v>
      </c>
      <c r="G12" s="262"/>
      <c r="H12" s="263" t="s">
        <v>58</v>
      </c>
      <c r="I12" s="260"/>
      <c r="J12" s="261" t="s">
        <v>59</v>
      </c>
      <c r="K12" s="260"/>
      <c r="L12" s="261" t="s">
        <v>60</v>
      </c>
      <c r="M12" s="260"/>
      <c r="N12" s="261" t="s">
        <v>26</v>
      </c>
      <c r="O12" s="260"/>
      <c r="P12" s="261" t="s">
        <v>61</v>
      </c>
      <c r="Q12" s="260"/>
      <c r="R12" s="261" t="s">
        <v>62</v>
      </c>
      <c r="U12" t="s">
        <v>216</v>
      </c>
      <c r="V12" s="29" t="s">
        <v>217</v>
      </c>
      <c r="W12" t="s">
        <v>278</v>
      </c>
      <c r="X12" t="s">
        <v>219</v>
      </c>
    </row>
    <row r="13" spans="2:25" ht="29.25" customHeight="1" thickBot="1">
      <c r="B13" s="491" t="s">
        <v>267</v>
      </c>
      <c r="C13" s="590" t="str">
        <f>X11</f>
        <v>防災広場 A</v>
      </c>
      <c r="D13" s="591"/>
      <c r="E13" s="590" t="str">
        <f>U12</f>
        <v>陸上　A</v>
      </c>
      <c r="F13" s="591"/>
      <c r="G13" s="590" t="str">
        <f>X12</f>
        <v>防災広場 B</v>
      </c>
      <c r="H13" s="591"/>
      <c r="I13" s="590" t="str">
        <f>W12</f>
        <v>補助G</v>
      </c>
      <c r="J13" s="591"/>
      <c r="K13" s="592" t="str">
        <f>U9</f>
        <v>防災広場 A/B 陸上A</v>
      </c>
      <c r="L13" s="593"/>
      <c r="M13" s="590" t="str">
        <f>X9</f>
        <v>補助G/陸上B</v>
      </c>
      <c r="N13" s="591"/>
      <c r="O13" s="607" t="str">
        <f>U11</f>
        <v>陸上　A/B</v>
      </c>
      <c r="P13" s="608"/>
      <c r="Q13" s="607" t="str">
        <f>V12</f>
        <v>陸上　B</v>
      </c>
      <c r="R13" s="608"/>
      <c r="U13" s="1"/>
      <c r="V13" s="37"/>
      <c r="W13" s="1"/>
      <c r="X13" s="1"/>
      <c r="Y13" s="1"/>
    </row>
    <row r="14" spans="2:26" ht="39" customHeight="1" thickTop="1">
      <c r="B14" s="151"/>
      <c r="C14" s="488">
        <v>1</v>
      </c>
      <c r="D14" s="327" t="str">
        <f>Z15</f>
        <v>中村南JSC</v>
      </c>
      <c r="E14" s="75">
        <v>2</v>
      </c>
      <c r="F14" s="489" t="str">
        <f>Z19</f>
        <v> 清水ＪＦＣ</v>
      </c>
      <c r="G14" s="511">
        <v>3</v>
      </c>
      <c r="H14" s="512" t="str">
        <f>Z18</f>
        <v>大方FC</v>
      </c>
      <c r="I14" s="75">
        <v>4</v>
      </c>
      <c r="J14" s="354" t="str">
        <f>Z16</f>
        <v> 四万十JFC</v>
      </c>
      <c r="K14" s="75">
        <v>5</v>
      </c>
      <c r="L14" s="354" t="str">
        <f>Z17</f>
        <v>中村JSC</v>
      </c>
      <c r="M14" s="75">
        <v>6</v>
      </c>
      <c r="N14" s="354" t="str">
        <f>V14</f>
        <v>香我美SC</v>
      </c>
      <c r="O14" s="75">
        <v>7</v>
      </c>
      <c r="P14" s="354" t="str">
        <f>V17</f>
        <v>山田ＳＳ</v>
      </c>
      <c r="Q14" s="75">
        <v>8</v>
      </c>
      <c r="R14" s="354" t="str">
        <f>Z14</f>
        <v> 宿毛ＦＣ</v>
      </c>
      <c r="V14" s="481" t="s">
        <v>338</v>
      </c>
      <c r="W14" s="254" t="s">
        <v>369</v>
      </c>
      <c r="X14" s="255" t="s">
        <v>141</v>
      </c>
      <c r="Y14" s="257"/>
      <c r="Z14" s="322" t="s">
        <v>229</v>
      </c>
    </row>
    <row r="15" spans="2:26" ht="39" customHeight="1">
      <c r="B15" s="152"/>
      <c r="C15" s="80">
        <v>9</v>
      </c>
      <c r="D15" s="461" t="str">
        <f>X14</f>
        <v> 昭和ＫＦＣ</v>
      </c>
      <c r="E15" s="74">
        <v>10</v>
      </c>
      <c r="F15" s="486" t="str">
        <f>W14</f>
        <v> 朝倉・朝二</v>
      </c>
      <c r="G15" s="513">
        <v>11</v>
      </c>
      <c r="H15" s="514" t="str">
        <f>X17</f>
        <v> 秦ＦＣ</v>
      </c>
      <c r="I15" s="74">
        <v>12</v>
      </c>
      <c r="J15" s="460" t="str">
        <f>V15</f>
        <v>野市SSS</v>
      </c>
      <c r="K15" s="74">
        <v>13</v>
      </c>
      <c r="L15" s="487" t="str">
        <f>W20</f>
        <v>昭和南海FC</v>
      </c>
      <c r="M15" s="74">
        <v>14</v>
      </c>
      <c r="N15" s="353" t="str">
        <f>X15</f>
        <v>FC一宮東</v>
      </c>
      <c r="O15" s="74">
        <v>15</v>
      </c>
      <c r="P15" s="353" t="str">
        <f>X18</f>
        <v>高知南FC</v>
      </c>
      <c r="Q15" s="74">
        <v>16</v>
      </c>
      <c r="R15" s="460" t="str">
        <f>X24</f>
        <v>神田FC</v>
      </c>
      <c r="V15" s="330" t="s">
        <v>295</v>
      </c>
      <c r="W15" s="257" t="s">
        <v>343</v>
      </c>
      <c r="X15" s="254" t="s">
        <v>372</v>
      </c>
      <c r="Y15" s="254" t="s">
        <v>374</v>
      </c>
      <c r="Z15" s="257" t="s">
        <v>342</v>
      </c>
    </row>
    <row r="16" spans="2:26" ht="39" customHeight="1">
      <c r="B16" s="151"/>
      <c r="C16" s="80">
        <v>17</v>
      </c>
      <c r="D16" s="334" t="str">
        <f>X20</f>
        <v> 横浜SSC</v>
      </c>
      <c r="E16" s="74">
        <v>18</v>
      </c>
      <c r="F16" s="334" t="str">
        <f>V22</f>
        <v>香北SSS</v>
      </c>
      <c r="G16" s="513">
        <v>19</v>
      </c>
      <c r="H16" s="515" t="str">
        <f>X19</f>
        <v> 万々FC</v>
      </c>
      <c r="I16" s="74">
        <v>20</v>
      </c>
      <c r="J16" s="353" t="str">
        <f>V18</f>
        <v> 大篠SSS</v>
      </c>
      <c r="K16" s="74">
        <v>21</v>
      </c>
      <c r="L16" s="353" t="str">
        <f>W24</f>
        <v>泉野FC</v>
      </c>
      <c r="M16" s="74">
        <v>22</v>
      </c>
      <c r="N16" s="353" t="str">
        <f>Y19</f>
        <v>高窪</v>
      </c>
      <c r="O16" s="74">
        <v>23</v>
      </c>
      <c r="P16" s="460" t="str">
        <f>V21</f>
        <v> 室戸FC</v>
      </c>
      <c r="Q16" s="74">
        <v>24</v>
      </c>
      <c r="R16" s="353" t="str">
        <f>Y22</f>
        <v>宇佐JFC</v>
      </c>
      <c r="V16" s="481" t="s">
        <v>344</v>
      </c>
      <c r="W16" s="254" t="s">
        <v>135</v>
      </c>
      <c r="X16" s="256" t="s">
        <v>224</v>
      </c>
      <c r="Y16" s="257" t="s">
        <v>346</v>
      </c>
      <c r="Z16" s="254" t="s">
        <v>268</v>
      </c>
    </row>
    <row r="17" spans="2:26" ht="39" customHeight="1">
      <c r="B17" s="151"/>
      <c r="C17" s="79">
        <v>25</v>
      </c>
      <c r="D17" s="508" t="str">
        <f>W16</f>
        <v>  エストレーラス高知</v>
      </c>
      <c r="E17" s="74">
        <v>26</v>
      </c>
      <c r="F17" s="508" t="str">
        <f>W18</f>
        <v> アスルクラロ高知</v>
      </c>
      <c r="G17" s="513">
        <v>27</v>
      </c>
      <c r="H17" s="515" t="str">
        <f>V20</f>
        <v> 三和SSS</v>
      </c>
      <c r="I17" s="74">
        <v>28</v>
      </c>
      <c r="J17" s="357" t="str">
        <f>W17</f>
        <v> FC高知横内</v>
      </c>
      <c r="K17" s="74">
        <v>29</v>
      </c>
      <c r="L17" s="357" t="str">
        <f>Y15</f>
        <v>FCボンバーズ中土佐</v>
      </c>
      <c r="M17" s="74">
        <v>30</v>
      </c>
      <c r="N17" s="353" t="str">
        <f>W19</f>
        <v>介良SSS</v>
      </c>
      <c r="O17" s="74">
        <v>31</v>
      </c>
      <c r="P17" s="357" t="str">
        <f>X16</f>
        <v> 十津三里FC</v>
      </c>
      <c r="Q17" s="74">
        <v>32</v>
      </c>
      <c r="R17" s="353" t="str">
        <f>V19</f>
        <v>北陵・十市</v>
      </c>
      <c r="V17" s="480" t="s">
        <v>407</v>
      </c>
      <c r="W17" s="254" t="s">
        <v>136</v>
      </c>
      <c r="X17" s="255" t="s">
        <v>143</v>
      </c>
      <c r="Y17" s="257"/>
      <c r="Z17" s="257" t="s">
        <v>297</v>
      </c>
    </row>
    <row r="18" spans="2:26" ht="39" customHeight="1">
      <c r="B18" s="152"/>
      <c r="C18" s="141">
        <v>33</v>
      </c>
      <c r="D18" s="485" t="str">
        <f>W22</f>
        <v>潮江JｒFC</v>
      </c>
      <c r="E18" s="75">
        <v>34</v>
      </c>
      <c r="F18" s="354" t="str">
        <f>Y16</f>
        <v>須崎市JSS</v>
      </c>
      <c r="G18" s="511">
        <v>35</v>
      </c>
      <c r="H18" s="516" t="str">
        <f>Y18</f>
        <v>日高SSS</v>
      </c>
      <c r="I18" s="75">
        <v>36</v>
      </c>
      <c r="J18" s="490" t="str">
        <f>W15</f>
        <v>旭JFC</v>
      </c>
      <c r="K18" s="75">
        <v>37</v>
      </c>
      <c r="L18" s="509" t="str">
        <f>X22</f>
        <v>大津SSS</v>
      </c>
      <c r="M18" s="446"/>
      <c r="N18" s="356"/>
      <c r="O18" s="333"/>
      <c r="P18" s="355"/>
      <c r="Q18" s="505">
        <v>38</v>
      </c>
      <c r="R18" s="354" t="str">
        <f>Y20</f>
        <v> 佐川SS</v>
      </c>
      <c r="V18" s="208" t="s">
        <v>131</v>
      </c>
      <c r="W18" s="254" t="s">
        <v>222</v>
      </c>
      <c r="X18" s="258" t="s">
        <v>339</v>
      </c>
      <c r="Y18" s="257" t="s">
        <v>296</v>
      </c>
      <c r="Z18" s="257" t="s">
        <v>375</v>
      </c>
    </row>
    <row r="19" spans="2:26" ht="39" customHeight="1">
      <c r="B19" s="151"/>
      <c r="C19" s="140"/>
      <c r="D19" s="139"/>
      <c r="E19" s="138"/>
      <c r="F19" s="139"/>
      <c r="G19" s="138"/>
      <c r="H19" s="139"/>
      <c r="I19" s="138"/>
      <c r="J19" s="139"/>
      <c r="K19" s="138"/>
      <c r="L19" s="139"/>
      <c r="M19" s="138"/>
      <c r="N19" s="252"/>
      <c r="O19" s="253"/>
      <c r="P19" s="252"/>
      <c r="Q19" s="253"/>
      <c r="R19" s="252"/>
      <c r="V19" s="481" t="s">
        <v>402</v>
      </c>
      <c r="W19" s="257" t="s">
        <v>335</v>
      </c>
      <c r="X19" s="255" t="s">
        <v>144</v>
      </c>
      <c r="Y19" s="254" t="s">
        <v>404</v>
      </c>
      <c r="Z19" s="254" t="s">
        <v>150</v>
      </c>
    </row>
    <row r="20" spans="2:26" ht="13.5">
      <c r="B20" s="81"/>
      <c r="C20" s="81"/>
      <c r="D20" s="149"/>
      <c r="V20" s="481" t="s">
        <v>220</v>
      </c>
      <c r="W20" s="257" t="s">
        <v>340</v>
      </c>
      <c r="X20" s="255" t="s">
        <v>145</v>
      </c>
      <c r="Y20" s="255" t="s">
        <v>147</v>
      </c>
      <c r="Z20" s="254"/>
    </row>
    <row r="21" spans="3:25" ht="13.5">
      <c r="C21" s="149" t="s">
        <v>264</v>
      </c>
      <c r="D21" s="150"/>
      <c r="E21" s="78" t="s">
        <v>269</v>
      </c>
      <c r="F21" s="467" t="s">
        <v>337</v>
      </c>
      <c r="G21" s="149" t="s">
        <v>437</v>
      </c>
      <c r="H21" s="149"/>
      <c r="V21" s="481" t="s">
        <v>221</v>
      </c>
      <c r="W21" s="254"/>
      <c r="Y21" s="254"/>
    </row>
    <row r="22" spans="4:25" ht="13.5">
      <c r="D22" s="149"/>
      <c r="F22" s="467"/>
      <c r="G22" s="82"/>
      <c r="V22" s="481" t="s">
        <v>320</v>
      </c>
      <c r="W22" s="254" t="s">
        <v>371</v>
      </c>
      <c r="X22" s="445" t="s">
        <v>337</v>
      </c>
      <c r="Y22" s="257" t="s">
        <v>336</v>
      </c>
    </row>
    <row r="23" spans="3:25" ht="13.5">
      <c r="C23" s="149"/>
      <c r="F23" s="467"/>
      <c r="G23" s="82"/>
      <c r="V23" s="481"/>
      <c r="W23" s="254"/>
      <c r="Y23" s="255"/>
    </row>
    <row r="24" spans="22:24" ht="13.5">
      <c r="V24" s="9"/>
      <c r="W24" s="254" t="s">
        <v>370</v>
      </c>
      <c r="X24" s="257" t="s">
        <v>373</v>
      </c>
    </row>
    <row r="25" spans="3:23" ht="13.5">
      <c r="C25" s="88"/>
      <c r="D25" s="88"/>
      <c r="E25" s="88"/>
      <c r="F25" s="88"/>
      <c r="G25" s="88"/>
      <c r="H25" s="88"/>
      <c r="I25" s="88"/>
      <c r="J25" s="88"/>
      <c r="K25"/>
      <c r="L25"/>
      <c r="M25"/>
      <c r="N25"/>
      <c r="O25"/>
      <c r="P25"/>
      <c r="Q25"/>
      <c r="W25" s="257"/>
    </row>
    <row r="26" spans="3:23" ht="17.25">
      <c r="C26" s="528" t="s">
        <v>99</v>
      </c>
      <c r="D26" s="525"/>
      <c r="E26" s="55"/>
      <c r="F26" s="55"/>
      <c r="G26" s="88"/>
      <c r="H26" s="88"/>
      <c r="J26" s="55"/>
      <c r="K26" s="56"/>
      <c r="L26"/>
      <c r="N26" s="56"/>
      <c r="O26" s="56"/>
      <c r="P26"/>
      <c r="Q26"/>
      <c r="W26" s="255"/>
    </row>
    <row r="27" spans="3:23" ht="14.25">
      <c r="C27" s="45" t="s">
        <v>63</v>
      </c>
      <c r="D27" s="55"/>
      <c r="E27" s="55"/>
      <c r="F27" s="55"/>
      <c r="G27"/>
      <c r="H27"/>
      <c r="J27" s="56"/>
      <c r="K27" s="56"/>
      <c r="L27"/>
      <c r="N27" s="56"/>
      <c r="O27" s="56"/>
      <c r="P27"/>
      <c r="Q27"/>
      <c r="W27" s="258"/>
    </row>
    <row r="28" spans="4:23" ht="18" customHeight="1">
      <c r="D28" s="526" t="s">
        <v>366</v>
      </c>
      <c r="E28" s="82"/>
      <c r="F28" s="82"/>
      <c r="G28" s="82"/>
      <c r="H28" s="82"/>
      <c r="I28" s="82"/>
      <c r="J28" s="503"/>
      <c r="K28" s="504"/>
      <c r="L28" s="504"/>
      <c r="M28" s="504"/>
      <c r="N28" s="504"/>
      <c r="O28" s="504"/>
      <c r="P28" s="504"/>
      <c r="Q28" s="504"/>
      <c r="W28" s="257"/>
    </row>
    <row r="29" spans="4:23" ht="18" customHeight="1">
      <c r="D29" s="526" t="s">
        <v>64</v>
      </c>
      <c r="E29" s="82"/>
      <c r="F29" s="82"/>
      <c r="G29" s="82"/>
      <c r="H29" s="82"/>
      <c r="I29" s="82"/>
      <c r="J29" s="562" t="s">
        <v>367</v>
      </c>
      <c r="K29" s="190"/>
      <c r="L29" s="190"/>
      <c r="M29" s="190"/>
      <c r="N29" s="190"/>
      <c r="O29" s="190"/>
      <c r="P29" s="190"/>
      <c r="Q29" s="190"/>
      <c r="W29" s="255"/>
    </row>
    <row r="30" spans="4:23" ht="18" customHeight="1">
      <c r="D30" s="56" t="s">
        <v>65</v>
      </c>
      <c r="E30" s="82"/>
      <c r="F30" s="82"/>
      <c r="G30" s="82"/>
      <c r="H30" s="82"/>
      <c r="I30" s="82"/>
      <c r="J30" s="562" t="s">
        <v>368</v>
      </c>
      <c r="K30" s="190"/>
      <c r="L30" s="190"/>
      <c r="M30" s="190"/>
      <c r="N30" s="190"/>
      <c r="O30" s="190"/>
      <c r="P30" s="190"/>
      <c r="Q30" s="191"/>
      <c r="W30" s="255"/>
    </row>
    <row r="31" ht="13.5">
      <c r="W31" s="254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2" spans="2:22" s="83" customFormat="1" ht="18.75">
      <c r="B42" s="77"/>
      <c r="C42" s="604" t="s">
        <v>443</v>
      </c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206"/>
      <c r="S42" s="206"/>
      <c r="V42" s="77"/>
    </row>
    <row r="43" spans="2:22" s="55" customFormat="1" ht="21" customHeight="1">
      <c r="B43" s="76"/>
      <c r="C43" s="602" t="s">
        <v>52</v>
      </c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76"/>
      <c r="V43" s="76"/>
    </row>
    <row r="44" spans="2:25" s="55" customFormat="1" ht="21.75" customHeight="1">
      <c r="B44" s="76"/>
      <c r="C44" s="135"/>
      <c r="D44" s="603" t="s">
        <v>376</v>
      </c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207"/>
      <c r="R44" s="76"/>
      <c r="V44" s="482"/>
      <c r="W44" s="319"/>
      <c r="X44" s="319"/>
      <c r="Y44" s="319"/>
    </row>
    <row r="45" spans="2:25" s="55" customFormat="1" ht="17.25">
      <c r="B45" s="76"/>
      <c r="C45" s="76"/>
      <c r="D45" s="192" t="s">
        <v>54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V45" s="482"/>
      <c r="W45" s="319"/>
      <c r="X45" s="319"/>
      <c r="Y45" s="319"/>
    </row>
    <row r="46" spans="5:25" ht="13.5">
      <c r="E46" s="492"/>
      <c r="F46" s="563" t="s">
        <v>451</v>
      </c>
      <c r="G46" s="492"/>
      <c r="H46" s="492"/>
      <c r="I46" s="492"/>
      <c r="V46" s="483"/>
      <c r="W46" s="320"/>
      <c r="X46" s="320"/>
      <c r="Y46" s="320"/>
    </row>
    <row r="47" spans="5:25" ht="15" customHeight="1">
      <c r="E47" s="492" t="s">
        <v>33</v>
      </c>
      <c r="F47" s="563" t="s">
        <v>304</v>
      </c>
      <c r="G47" s="492"/>
      <c r="H47" s="492"/>
      <c r="I47" s="492"/>
      <c r="K47" s="492" t="s">
        <v>33</v>
      </c>
      <c r="L47" s="563" t="s">
        <v>126</v>
      </c>
      <c r="M47" s="492"/>
      <c r="N47" s="492"/>
      <c r="O47" s="492"/>
      <c r="V47" s="483"/>
      <c r="W47" s="320"/>
      <c r="X47" s="320"/>
      <c r="Y47" s="320"/>
    </row>
    <row r="48" spans="22:25" ht="13.5">
      <c r="V48" s="492" t="s">
        <v>56</v>
      </c>
      <c r="W48" s="493" t="s">
        <v>57</v>
      </c>
      <c r="X48" s="320" t="s">
        <v>299</v>
      </c>
      <c r="Y48" s="320"/>
    </row>
    <row r="49" spans="6:25" ht="13.5">
      <c r="F49" s="586" t="str">
        <f>D14</f>
        <v>中村南JSC</v>
      </c>
      <c r="G49" s="586"/>
      <c r="H49" s="586"/>
      <c r="N49" s="610" t="str">
        <f>F14</f>
        <v> 清水ＪＦＣ</v>
      </c>
      <c r="O49" s="610"/>
      <c r="P49" s="610"/>
      <c r="V49" s="492" t="s">
        <v>341</v>
      </c>
      <c r="W49" s="493" t="s">
        <v>153</v>
      </c>
      <c r="X49" s="320"/>
      <c r="Y49" s="320"/>
    </row>
    <row r="50" spans="4:25" ht="13.5">
      <c r="D50" s="605"/>
      <c r="E50" s="605"/>
      <c r="V50" s="492" t="s">
        <v>286</v>
      </c>
      <c r="W50" s="493" t="s">
        <v>411</v>
      </c>
      <c r="X50" s="320"/>
      <c r="Y50" s="320"/>
    </row>
    <row r="51" spans="9:25" ht="13.5">
      <c r="I51" s="596"/>
      <c r="J51" s="596"/>
      <c r="V51" s="492" t="s">
        <v>282</v>
      </c>
      <c r="W51" s="493" t="s">
        <v>349</v>
      </c>
      <c r="X51" s="320"/>
      <c r="Y51" s="320"/>
    </row>
    <row r="52" spans="22:25" ht="13.5">
      <c r="V52" s="492" t="s">
        <v>405</v>
      </c>
      <c r="W52" s="493" t="s">
        <v>412</v>
      </c>
      <c r="X52" s="320"/>
      <c r="Y52" s="320"/>
    </row>
    <row r="53" spans="4:25" ht="13.5">
      <c r="D53" s="598" t="str">
        <f>D18</f>
        <v>潮江JｒFC</v>
      </c>
      <c r="E53" s="598"/>
      <c r="I53" s="597" t="str">
        <f>D15</f>
        <v> 昭和ＫＦＣ</v>
      </c>
      <c r="J53" s="597"/>
      <c r="L53" s="588" t="str">
        <f>F18</f>
        <v>須崎市JSS</v>
      </c>
      <c r="M53" s="588"/>
      <c r="Q53" s="589" t="str">
        <f>F15</f>
        <v> 朝倉・朝二</v>
      </c>
      <c r="R53" s="589"/>
      <c r="V53" s="492" t="s">
        <v>410</v>
      </c>
      <c r="W53" s="493" t="s">
        <v>345</v>
      </c>
      <c r="X53" s="320"/>
      <c r="Y53" s="320"/>
    </row>
    <row r="54" spans="7:25" ht="13.5">
      <c r="G54" s="587" t="s">
        <v>66</v>
      </c>
      <c r="L54" s="137"/>
      <c r="O54" s="587" t="s">
        <v>67</v>
      </c>
      <c r="R54" s="137"/>
      <c r="V54" s="492"/>
      <c r="W54" s="493"/>
      <c r="X54" s="320"/>
      <c r="Y54" s="320"/>
    </row>
    <row r="55" spans="7:25" ht="13.5">
      <c r="G55" s="587"/>
      <c r="O55" s="587"/>
      <c r="V55" s="492"/>
      <c r="W55" s="493"/>
      <c r="X55" s="320"/>
      <c r="Y55" s="320"/>
    </row>
    <row r="56" spans="22:25" ht="13.5">
      <c r="V56" s="492"/>
      <c r="W56" s="493"/>
      <c r="X56" s="320"/>
      <c r="Y56" s="320"/>
    </row>
    <row r="57" spans="22:25" ht="13.5">
      <c r="V57" s="492"/>
      <c r="W57" s="493"/>
      <c r="X57" s="320"/>
      <c r="Y57" s="320"/>
    </row>
    <row r="58" spans="4:25" ht="13.5">
      <c r="D58" s="598" t="str">
        <f>D17</f>
        <v>  エストレーラス高知</v>
      </c>
      <c r="E58" s="598"/>
      <c r="I58" s="594" t="str">
        <f>D16</f>
        <v> 横浜SSC</v>
      </c>
      <c r="J58" s="594"/>
      <c r="L58" s="606" t="str">
        <f>F17</f>
        <v> アスルクラロ高知</v>
      </c>
      <c r="M58" s="606"/>
      <c r="Q58" s="597" t="str">
        <f>F16</f>
        <v>香北SSS</v>
      </c>
      <c r="R58" s="597"/>
      <c r="V58" s="492"/>
      <c r="W58" s="493"/>
      <c r="X58" s="320"/>
      <c r="Y58" s="320"/>
    </row>
    <row r="59" spans="4:25" ht="13.5">
      <c r="D59" s="149"/>
      <c r="L59" s="137"/>
      <c r="R59" s="137"/>
      <c r="V59" s="492"/>
      <c r="W59" s="493"/>
      <c r="X59" s="320"/>
      <c r="Y59" s="320"/>
    </row>
    <row r="60" spans="22:25" ht="13.5">
      <c r="V60" s="492"/>
      <c r="W60" s="493"/>
      <c r="X60" s="320"/>
      <c r="Y60" s="320"/>
    </row>
    <row r="61" spans="6:25" ht="13.5">
      <c r="F61" s="586" t="str">
        <f>H14</f>
        <v>大方FC</v>
      </c>
      <c r="G61" s="586"/>
      <c r="H61" s="586"/>
      <c r="N61" s="586" t="str">
        <f>J14</f>
        <v> 四万十JFC</v>
      </c>
      <c r="O61" s="586"/>
      <c r="P61" s="586"/>
      <c r="V61" s="492" t="s">
        <v>298</v>
      </c>
      <c r="W61" s="493"/>
      <c r="X61" s="493" t="s">
        <v>59</v>
      </c>
      <c r="Y61" s="320"/>
    </row>
    <row r="62" spans="22:25" ht="13.5">
      <c r="V62" s="492" t="s">
        <v>391</v>
      </c>
      <c r="W62" s="493"/>
      <c r="X62" s="493" t="s">
        <v>163</v>
      </c>
      <c r="Y62" s="320"/>
    </row>
    <row r="63" spans="10:25" ht="13.5">
      <c r="J63" s="34"/>
      <c r="K63" s="34"/>
      <c r="V63" s="492" t="s">
        <v>280</v>
      </c>
      <c r="W63" s="493"/>
      <c r="X63" s="493" t="s">
        <v>303</v>
      </c>
      <c r="Y63" s="320"/>
    </row>
    <row r="64" spans="22:25" ht="13.5" customHeight="1">
      <c r="V64" s="492" t="s">
        <v>281</v>
      </c>
      <c r="W64" s="493"/>
      <c r="X64" s="493" t="s">
        <v>288</v>
      </c>
      <c r="Y64" s="320"/>
    </row>
    <row r="65" spans="4:25" ht="13.5" customHeight="1">
      <c r="D65" s="598" t="str">
        <f>H18</f>
        <v>日高SSS</v>
      </c>
      <c r="E65" s="598"/>
      <c r="I65" s="597" t="str">
        <f>H15</f>
        <v> 秦ＦＣ</v>
      </c>
      <c r="J65" s="597"/>
      <c r="L65" s="598" t="str">
        <f>J18</f>
        <v>旭JFC</v>
      </c>
      <c r="M65" s="598"/>
      <c r="Q65" s="594" t="str">
        <f>J15</f>
        <v>野市SSS</v>
      </c>
      <c r="R65" s="594"/>
      <c r="V65" s="492" t="s">
        <v>413</v>
      </c>
      <c r="W65" s="493"/>
      <c r="X65" s="493" t="s">
        <v>283</v>
      </c>
      <c r="Y65" s="320"/>
    </row>
    <row r="66" spans="7:25" ht="14.25" customHeight="1">
      <c r="G66" s="587" t="s">
        <v>270</v>
      </c>
      <c r="O66" s="587" t="s">
        <v>271</v>
      </c>
      <c r="V66" s="492" t="s">
        <v>300</v>
      </c>
      <c r="W66" s="493"/>
      <c r="X66" s="493" t="s">
        <v>414</v>
      </c>
      <c r="Y66" s="320"/>
    </row>
    <row r="67" spans="7:25" ht="14.25" customHeight="1">
      <c r="G67" s="587"/>
      <c r="O67" s="587"/>
      <c r="V67" s="492"/>
      <c r="W67" s="493"/>
      <c r="X67" s="493"/>
      <c r="Y67" s="320"/>
    </row>
    <row r="68" spans="22:25" ht="13.5">
      <c r="V68" s="492"/>
      <c r="W68" s="493"/>
      <c r="X68" s="493"/>
      <c r="Y68" s="320"/>
    </row>
    <row r="69" spans="22:25" ht="13.5">
      <c r="V69" s="492"/>
      <c r="W69" s="493"/>
      <c r="X69" s="493"/>
      <c r="Y69" s="320"/>
    </row>
    <row r="70" spans="4:25" ht="13.5">
      <c r="D70" s="598" t="str">
        <f>H17</f>
        <v> 三和SSS</v>
      </c>
      <c r="E70" s="598"/>
      <c r="I70" s="597" t="str">
        <f>H16</f>
        <v> 万々FC</v>
      </c>
      <c r="J70" s="597"/>
      <c r="L70" s="588" t="str">
        <f>J17</f>
        <v> FC高知横内</v>
      </c>
      <c r="M70" s="588"/>
      <c r="Q70" s="594" t="str">
        <f>J16</f>
        <v> 大篠SSS</v>
      </c>
      <c r="R70" s="594"/>
      <c r="V70" s="492"/>
      <c r="W70" s="493"/>
      <c r="X70" s="493"/>
      <c r="Y70" s="320"/>
    </row>
    <row r="71" spans="22:25" ht="13.5">
      <c r="V71" s="492"/>
      <c r="W71" s="493"/>
      <c r="X71" s="493"/>
      <c r="Y71" s="320"/>
    </row>
    <row r="72" spans="22:25" ht="13.5">
      <c r="V72" s="492"/>
      <c r="W72" s="493"/>
      <c r="X72" s="493"/>
      <c r="Y72" s="320"/>
    </row>
    <row r="73" spans="6:25" ht="13.5">
      <c r="F73" s="586" t="str">
        <f>L14</f>
        <v>中村JSC</v>
      </c>
      <c r="G73" s="586"/>
      <c r="H73" s="586"/>
      <c r="V73" s="492" t="s">
        <v>301</v>
      </c>
      <c r="W73" s="493"/>
      <c r="X73" s="493" t="s">
        <v>386</v>
      </c>
      <c r="Y73" s="320"/>
    </row>
    <row r="74" spans="12:25" ht="13.5" customHeight="1">
      <c r="L74" s="68"/>
      <c r="M74" s="68"/>
      <c r="N74" s="68"/>
      <c r="O74" s="587" t="s">
        <v>322</v>
      </c>
      <c r="P74" s="68"/>
      <c r="Q74" s="68"/>
      <c r="R74" s="68"/>
      <c r="V74" s="492" t="s">
        <v>415</v>
      </c>
      <c r="W74" s="493"/>
      <c r="X74" s="493" t="s">
        <v>277</v>
      </c>
      <c r="Y74" s="320"/>
    </row>
    <row r="75" spans="14:25" ht="13.5" customHeight="1">
      <c r="N75" s="142"/>
      <c r="O75" s="587"/>
      <c r="P75" s="142"/>
      <c r="V75" s="492" t="s">
        <v>416</v>
      </c>
      <c r="W75" s="493"/>
      <c r="X75" s="493" t="s">
        <v>403</v>
      </c>
      <c r="Y75" s="320"/>
    </row>
    <row r="76" spans="12:25" ht="13.5" customHeight="1">
      <c r="L76" s="596"/>
      <c r="M76" s="596"/>
      <c r="O76" s="68"/>
      <c r="V76" s="492" t="s">
        <v>417</v>
      </c>
      <c r="W76" s="493"/>
      <c r="X76" s="493" t="s">
        <v>347</v>
      </c>
      <c r="Y76" s="320"/>
    </row>
    <row r="77" spans="4:25" ht="13.5">
      <c r="D77" s="598" t="str">
        <f>L18</f>
        <v>大津SSS</v>
      </c>
      <c r="E77" s="598"/>
      <c r="I77" s="594" t="str">
        <f>L15</f>
        <v>昭和南海FC</v>
      </c>
      <c r="J77" s="594"/>
      <c r="L77" s="599" t="str">
        <f>X73</f>
        <v>香我美SC</v>
      </c>
      <c r="M77" s="599"/>
      <c r="N77" s="310"/>
      <c r="O77" s="311"/>
      <c r="Q77" s="595" t="str">
        <f>X74</f>
        <v>FC一宮東</v>
      </c>
      <c r="R77" s="595"/>
      <c r="V77" s="492" t="s">
        <v>418</v>
      </c>
      <c r="W77" s="493"/>
      <c r="X77" s="493"/>
      <c r="Y77" s="320"/>
    </row>
    <row r="78" spans="4:25" ht="14.25" customHeight="1">
      <c r="D78" s="303" t="s">
        <v>354</v>
      </c>
      <c r="G78" s="587" t="s">
        <v>272</v>
      </c>
      <c r="M78" s="89"/>
      <c r="N78" s="312"/>
      <c r="O78" s="313"/>
      <c r="P78" s="314"/>
      <c r="V78" s="492"/>
      <c r="W78" s="493"/>
      <c r="X78" s="493"/>
      <c r="Y78" s="320"/>
    </row>
    <row r="79" spans="7:25" ht="14.25" customHeight="1">
      <c r="G79" s="587"/>
      <c r="M79" s="89"/>
      <c r="N79" s="315"/>
      <c r="O79" s="311"/>
      <c r="P79" s="316"/>
      <c r="V79" s="492"/>
      <c r="W79" s="493"/>
      <c r="X79" s="493"/>
      <c r="Y79" s="320"/>
    </row>
    <row r="80" spans="13:25" ht="13.5">
      <c r="M80" s="317"/>
      <c r="N80" s="5"/>
      <c r="O80" s="87"/>
      <c r="P80" s="316"/>
      <c r="V80" s="492"/>
      <c r="W80" s="493"/>
      <c r="X80" s="493"/>
      <c r="Y80" s="320"/>
    </row>
    <row r="81" spans="12:25" ht="13.5">
      <c r="L81" s="588" t="str">
        <f>X76</f>
        <v>介良SSS</v>
      </c>
      <c r="M81" s="588"/>
      <c r="N81" s="31"/>
      <c r="O81" s="318"/>
      <c r="P81" s="81"/>
      <c r="Q81" s="595" t="str">
        <f>X75</f>
        <v>高窪</v>
      </c>
      <c r="R81" s="595"/>
      <c r="V81" s="492"/>
      <c r="W81" s="493"/>
      <c r="X81" s="493"/>
      <c r="Y81" s="320"/>
    </row>
    <row r="82" spans="4:25" ht="13.5">
      <c r="D82" s="600" t="str">
        <f>L17</f>
        <v>FCボンバーズ中土佐</v>
      </c>
      <c r="E82" s="600"/>
      <c r="I82" s="589" t="str">
        <f>L16</f>
        <v>泉野FC</v>
      </c>
      <c r="J82" s="589"/>
      <c r="V82" s="492"/>
      <c r="W82" s="493"/>
      <c r="X82" s="493"/>
      <c r="Y82" s="320"/>
    </row>
    <row r="83" spans="4:25" ht="13.5">
      <c r="D83" s="600"/>
      <c r="E83" s="600"/>
      <c r="V83" s="492"/>
      <c r="W83" s="493"/>
      <c r="X83" s="493"/>
      <c r="Y83" s="320"/>
    </row>
    <row r="84" spans="22:29" ht="13.5">
      <c r="V84" s="492"/>
      <c r="W84" s="493"/>
      <c r="X84" s="493"/>
      <c r="Y84" s="320"/>
      <c r="AB84" s="78"/>
      <c r="AC84" s="78"/>
    </row>
    <row r="85" spans="11:25" s="68" customFormat="1" ht="13.5" customHeight="1">
      <c r="K85" s="78"/>
      <c r="L85" s="78"/>
      <c r="M85" s="78"/>
      <c r="N85" s="586" t="str">
        <f>R14</f>
        <v> 宿毛ＦＣ</v>
      </c>
      <c r="O85" s="586"/>
      <c r="P85" s="586"/>
      <c r="Q85" s="78"/>
      <c r="R85" s="78"/>
      <c r="V85" s="494" t="s">
        <v>61</v>
      </c>
      <c r="W85" s="495"/>
      <c r="X85" s="495" t="s">
        <v>62</v>
      </c>
      <c r="Y85" s="321"/>
    </row>
    <row r="86" spans="7:25" s="68" customFormat="1" ht="13.5" customHeight="1">
      <c r="G86" s="587" t="s">
        <v>61</v>
      </c>
      <c r="K86" s="78"/>
      <c r="L86" s="78"/>
      <c r="M86" s="78"/>
      <c r="N86" s="78"/>
      <c r="O86" s="78"/>
      <c r="P86" s="78"/>
      <c r="Q86" s="78"/>
      <c r="R86" s="78"/>
      <c r="V86" s="494" t="s">
        <v>406</v>
      </c>
      <c r="W86" s="495"/>
      <c r="X86" s="448" t="s">
        <v>289</v>
      </c>
      <c r="Y86" s="321"/>
    </row>
    <row r="87" spans="4:25" s="68" customFormat="1" ht="13.5" customHeight="1">
      <c r="D87" s="78"/>
      <c r="E87" s="78"/>
      <c r="F87" s="142"/>
      <c r="G87" s="587"/>
      <c r="H87" s="142"/>
      <c r="I87" s="78"/>
      <c r="J87" s="78"/>
      <c r="K87" s="78"/>
      <c r="L87" s="78"/>
      <c r="M87" s="78"/>
      <c r="N87" s="78"/>
      <c r="O87" s="78"/>
      <c r="P87" s="78"/>
      <c r="Q87" s="78"/>
      <c r="R87" s="78"/>
      <c r="V87" s="494" t="s">
        <v>409</v>
      </c>
      <c r="W87" s="495"/>
      <c r="X87" s="510" t="s">
        <v>408</v>
      </c>
      <c r="Y87" s="321"/>
    </row>
    <row r="88" spans="4:25" s="68" customFormat="1" ht="13.5" customHeight="1">
      <c r="D88" s="596"/>
      <c r="E88" s="596"/>
      <c r="F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V88" s="494" t="s">
        <v>285</v>
      </c>
      <c r="W88" s="495"/>
      <c r="X88" s="448" t="s">
        <v>350</v>
      </c>
      <c r="Y88" s="321"/>
    </row>
    <row r="89" spans="4:25" s="68" customFormat="1" ht="13.5" customHeight="1">
      <c r="D89" s="588" t="str">
        <f>V86</f>
        <v>山田ＳＳ</v>
      </c>
      <c r="E89" s="588"/>
      <c r="F89" s="310"/>
      <c r="G89" s="311"/>
      <c r="H89" s="78"/>
      <c r="I89" s="597" t="str">
        <f>V87</f>
        <v>高知南FC</v>
      </c>
      <c r="J89" s="597"/>
      <c r="K89" s="78"/>
      <c r="L89" s="598" t="str">
        <f>R18</f>
        <v> 佐川SS</v>
      </c>
      <c r="M89" s="598"/>
      <c r="N89" s="78"/>
      <c r="O89" s="78"/>
      <c r="P89" s="78"/>
      <c r="Q89" s="594" t="str">
        <f>R15</f>
        <v>神田FC</v>
      </c>
      <c r="R89" s="594"/>
      <c r="S89" s="209"/>
      <c r="V89" s="494" t="s">
        <v>284</v>
      </c>
      <c r="W89" s="495"/>
      <c r="X89" s="448" t="s">
        <v>401</v>
      </c>
      <c r="Y89" s="321"/>
    </row>
    <row r="90" spans="4:25" s="68" customFormat="1" ht="13.5" customHeight="1">
      <c r="D90" s="78"/>
      <c r="E90" s="89"/>
      <c r="F90" s="312"/>
      <c r="G90" s="313"/>
      <c r="H90" s="314"/>
      <c r="I90" s="78"/>
      <c r="J90" s="78"/>
      <c r="K90" s="78"/>
      <c r="L90" s="78"/>
      <c r="M90" s="78"/>
      <c r="N90" s="78"/>
      <c r="O90" s="587" t="s">
        <v>380</v>
      </c>
      <c r="P90" s="78"/>
      <c r="Q90" s="78"/>
      <c r="R90" s="78"/>
      <c r="V90" s="494"/>
      <c r="W90" s="495"/>
      <c r="X90" s="448" t="s">
        <v>287</v>
      </c>
      <c r="Y90" s="321"/>
    </row>
    <row r="91" spans="4:25" s="68" customFormat="1" ht="13.5" customHeight="1">
      <c r="D91" s="78"/>
      <c r="E91" s="89"/>
      <c r="F91" s="315"/>
      <c r="G91" s="311"/>
      <c r="H91" s="316"/>
      <c r="I91" s="78"/>
      <c r="J91" s="78"/>
      <c r="K91" s="78"/>
      <c r="L91" s="78"/>
      <c r="M91" s="78"/>
      <c r="N91" s="78"/>
      <c r="O91" s="587"/>
      <c r="P91" s="78"/>
      <c r="Q91" s="78"/>
      <c r="R91" s="78"/>
      <c r="V91" s="494"/>
      <c r="W91" s="495"/>
      <c r="X91" s="495"/>
      <c r="Y91" s="321"/>
    </row>
    <row r="92" spans="4:25" s="68" customFormat="1" ht="13.5" customHeight="1">
      <c r="D92" s="78"/>
      <c r="E92" s="317"/>
      <c r="F92" s="5"/>
      <c r="G92" s="87"/>
      <c r="H92" s="316"/>
      <c r="I92" s="78"/>
      <c r="J92" s="78"/>
      <c r="K92" s="78"/>
      <c r="L92" s="78"/>
      <c r="M92" s="78"/>
      <c r="N92" s="78"/>
      <c r="O92" s="78"/>
      <c r="P92" s="78"/>
      <c r="Q92" s="78"/>
      <c r="R92" s="78"/>
      <c r="V92" s="494"/>
      <c r="W92" s="495"/>
      <c r="X92" s="495"/>
      <c r="Y92" s="321"/>
    </row>
    <row r="93" spans="4:25" s="68" customFormat="1" ht="13.5" customHeight="1">
      <c r="D93" s="588" t="str">
        <f>V89</f>
        <v> 十津三里FC</v>
      </c>
      <c r="E93" s="588"/>
      <c r="F93" s="31"/>
      <c r="G93" s="318"/>
      <c r="H93" s="81"/>
      <c r="I93" s="594" t="str">
        <f>V88</f>
        <v> 室戸FC</v>
      </c>
      <c r="J93" s="594"/>
      <c r="K93" s="78"/>
      <c r="L93" s="78"/>
      <c r="M93" s="78"/>
      <c r="N93" s="78"/>
      <c r="O93" s="78"/>
      <c r="P93" s="78"/>
      <c r="Q93" s="78"/>
      <c r="R93" s="78"/>
      <c r="V93" s="484"/>
      <c r="W93" s="321"/>
      <c r="X93" s="495"/>
      <c r="Y93" s="321"/>
    </row>
    <row r="94" spans="4:25" s="68" customFormat="1" ht="13.5" customHeight="1">
      <c r="D94" s="78"/>
      <c r="E94" s="78"/>
      <c r="F94" s="78"/>
      <c r="G94" s="78"/>
      <c r="H94" s="78"/>
      <c r="I94" s="78"/>
      <c r="J94" s="78"/>
      <c r="K94" s="78"/>
      <c r="L94" s="588" t="str">
        <f>R17</f>
        <v>北陵・十市</v>
      </c>
      <c r="M94" s="588"/>
      <c r="N94" s="78"/>
      <c r="O94" s="78"/>
      <c r="P94" s="78"/>
      <c r="Q94" s="589" t="str">
        <f>R16</f>
        <v>宇佐JFC</v>
      </c>
      <c r="R94" s="589"/>
      <c r="V94" s="484"/>
      <c r="W94" s="321"/>
      <c r="X94" s="321"/>
      <c r="Y94" s="321"/>
    </row>
    <row r="95" spans="4:25" s="68" customFormat="1" ht="13.5" customHeight="1"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V95" s="484"/>
      <c r="W95" s="321"/>
      <c r="X95" s="321"/>
      <c r="Y95" s="321"/>
    </row>
    <row r="96" s="68" customFormat="1" ht="13.5" customHeight="1">
      <c r="V96" s="71"/>
    </row>
    <row r="97" s="68" customFormat="1" ht="13.5" customHeight="1">
      <c r="V97" s="71"/>
    </row>
    <row r="98" s="68" customFormat="1" ht="13.5" customHeight="1">
      <c r="V98" s="71"/>
    </row>
  </sheetData>
  <sheetProtection/>
  <mergeCells count="69">
    <mergeCell ref="X7:Y7"/>
    <mergeCell ref="X8:Y8"/>
    <mergeCell ref="X9:Y9"/>
    <mergeCell ref="O74:O75"/>
    <mergeCell ref="L76:M76"/>
    <mergeCell ref="O54:O55"/>
    <mergeCell ref="Q58:R58"/>
    <mergeCell ref="O13:P13"/>
    <mergeCell ref="Q65:R65"/>
    <mergeCell ref="N61:P61"/>
    <mergeCell ref="D3:S3"/>
    <mergeCell ref="C6:Q6"/>
    <mergeCell ref="Q77:R77"/>
    <mergeCell ref="N49:P49"/>
    <mergeCell ref="F49:H49"/>
    <mergeCell ref="I53:J53"/>
    <mergeCell ref="L65:M65"/>
    <mergeCell ref="G66:G67"/>
    <mergeCell ref="L70:M70"/>
    <mergeCell ref="Q53:R53"/>
    <mergeCell ref="C1:Q1"/>
    <mergeCell ref="C42:Q42"/>
    <mergeCell ref="D58:E58"/>
    <mergeCell ref="I58:J58"/>
    <mergeCell ref="D50:E50"/>
    <mergeCell ref="I51:J51"/>
    <mergeCell ref="L58:M58"/>
    <mergeCell ref="Q13:R13"/>
    <mergeCell ref="C13:D13"/>
    <mergeCell ref="E13:F13"/>
    <mergeCell ref="D4:Q4"/>
    <mergeCell ref="D53:E53"/>
    <mergeCell ref="C43:Q43"/>
    <mergeCell ref="D7:P7"/>
    <mergeCell ref="D44:P44"/>
    <mergeCell ref="Q70:R70"/>
    <mergeCell ref="D70:E70"/>
    <mergeCell ref="L53:M53"/>
    <mergeCell ref="F61:H61"/>
    <mergeCell ref="O66:O67"/>
    <mergeCell ref="F73:H73"/>
    <mergeCell ref="I82:J82"/>
    <mergeCell ref="I65:J65"/>
    <mergeCell ref="L89:M89"/>
    <mergeCell ref="D77:E77"/>
    <mergeCell ref="G78:G79"/>
    <mergeCell ref="L81:M81"/>
    <mergeCell ref="L77:M77"/>
    <mergeCell ref="D82:E83"/>
    <mergeCell ref="G54:G55"/>
    <mergeCell ref="D88:E88"/>
    <mergeCell ref="D93:E93"/>
    <mergeCell ref="I93:J93"/>
    <mergeCell ref="G86:G87"/>
    <mergeCell ref="I70:J70"/>
    <mergeCell ref="D89:E89"/>
    <mergeCell ref="I89:J89"/>
    <mergeCell ref="I77:J77"/>
    <mergeCell ref="D65:E65"/>
    <mergeCell ref="N85:P85"/>
    <mergeCell ref="O90:O91"/>
    <mergeCell ref="L94:M94"/>
    <mergeCell ref="Q94:R94"/>
    <mergeCell ref="G13:H13"/>
    <mergeCell ref="I13:J13"/>
    <mergeCell ref="K13:L13"/>
    <mergeCell ref="M13:N13"/>
    <mergeCell ref="Q89:R89"/>
    <mergeCell ref="Q81:R81"/>
  </mergeCells>
  <printOptions/>
  <pageMargins left="0.25" right="0.25" top="0.75" bottom="0.75" header="0.3" footer="0.3"/>
  <pageSetup horizontalDpi="300" verticalDpi="300" orientation="portrait" paperSize="9" r:id="rId2"/>
  <rowBreaks count="1" manualBreakCount="1">
    <brk id="40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207"/>
  <sheetViews>
    <sheetView tabSelected="1" view="pageBreakPreview" zoomScaleSheetLayoutView="100" zoomScalePageLayoutView="0" workbookViewId="0" topLeftCell="A100">
      <selection activeCell="AD153" sqref="AD153"/>
    </sheetView>
  </sheetViews>
  <sheetFormatPr defaultColWidth="9.00390625" defaultRowHeight="13.5"/>
  <cols>
    <col min="1" max="1" width="4.25390625" style="0" customWidth="1"/>
    <col min="2" max="2" width="3.125" style="2" customWidth="1"/>
    <col min="3" max="3" width="6.50390625" style="2" customWidth="1"/>
    <col min="4" max="4" width="3.375" style="2" customWidth="1"/>
    <col min="5" max="5" width="9.125" style="1" customWidth="1"/>
    <col min="6" max="6" width="3.50390625" style="2" customWidth="1"/>
    <col min="7" max="7" width="2.25390625" style="29" customWidth="1"/>
    <col min="8" max="8" width="3.50390625" style="2" customWidth="1"/>
    <col min="9" max="9" width="9.125" style="1" customWidth="1"/>
    <col min="10" max="10" width="3.375" style="2" customWidth="1"/>
    <col min="11" max="11" width="0.875" style="2" customWidth="1"/>
    <col min="12" max="12" width="3.00390625" style="2" customWidth="1"/>
    <col min="13" max="13" width="6.50390625" style="2" customWidth="1"/>
    <col min="14" max="14" width="3.375" style="1" customWidth="1"/>
    <col min="15" max="15" width="9.125" style="2" customWidth="1"/>
    <col min="16" max="16" width="3.50390625" style="29" customWidth="1"/>
    <col min="17" max="17" width="3.25390625" style="2" customWidth="1"/>
    <col min="18" max="18" width="3.50390625" style="1" customWidth="1"/>
    <col min="19" max="19" width="9.125" style="2" customWidth="1"/>
    <col min="20" max="20" width="3.375" style="0" customWidth="1"/>
    <col min="21" max="21" width="1.625" style="0" customWidth="1"/>
    <col min="22" max="22" width="2.875" style="150" hidden="1" customWidth="1"/>
    <col min="23" max="23" width="11.00390625" style="1" hidden="1" customWidth="1"/>
    <col min="24" max="24" width="3.875" style="150" hidden="1" customWidth="1"/>
    <col min="25" max="25" width="8.00390625" style="266" hidden="1" customWidth="1"/>
    <col min="26" max="26" width="2.875" style="150" hidden="1" customWidth="1"/>
    <col min="27" max="27" width="8.00390625" style="1" customWidth="1"/>
    <col min="28" max="28" width="2.875" style="150" customWidth="1"/>
    <col min="29" max="29" width="8.00390625" style="1" customWidth="1"/>
    <col min="30" max="36" width="9.00390625" style="0" customWidth="1"/>
  </cols>
  <sheetData>
    <row r="1" spans="2:21" ht="19.5" customHeight="1">
      <c r="B1" s="701" t="s">
        <v>444</v>
      </c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59"/>
      <c r="U1" s="59"/>
    </row>
    <row r="2" spans="2:29" s="72" customFormat="1" ht="26.25" customHeight="1">
      <c r="B2" s="616" t="s">
        <v>377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73"/>
      <c r="V2" s="150"/>
      <c r="W2" s="198"/>
      <c r="X2" s="150"/>
      <c r="Y2" s="267"/>
      <c r="Z2" s="150"/>
      <c r="AA2" s="198"/>
      <c r="AB2" s="150"/>
      <c r="AC2" s="198"/>
    </row>
    <row r="3" spans="2:29" s="72" customFormat="1" ht="17.25" customHeight="1">
      <c r="B3" s="703" t="s">
        <v>119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3"/>
      <c r="V3" s="150"/>
      <c r="W3" s="198"/>
      <c r="X3" s="150"/>
      <c r="Y3" s="267"/>
      <c r="Z3" s="150"/>
      <c r="AA3" s="198"/>
      <c r="AB3" s="150"/>
      <c r="AC3" s="198"/>
    </row>
    <row r="4" spans="2:20" ht="21" customHeight="1">
      <c r="B4" s="679" t="s">
        <v>120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14"/>
    </row>
    <row r="5" spans="2:29" s="72" customFormat="1" ht="17.25" customHeight="1">
      <c r="B5" s="58"/>
      <c r="C5" s="702" t="s">
        <v>13</v>
      </c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3"/>
      <c r="V5" s="150"/>
      <c r="W5" s="198"/>
      <c r="X5" s="150"/>
      <c r="Y5" s="267"/>
      <c r="Z5" s="150"/>
      <c r="AA5" s="198"/>
      <c r="AB5" s="150"/>
      <c r="AC5" s="198"/>
    </row>
    <row r="6" spans="2:19" ht="21.75" customHeight="1">
      <c r="B6" s="681" t="s">
        <v>305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681"/>
      <c r="S6" s="681"/>
    </row>
    <row r="7" spans="2:20" ht="14.25">
      <c r="B7" s="668" t="s">
        <v>450</v>
      </c>
      <c r="C7" s="669"/>
      <c r="D7" s="669"/>
      <c r="E7" s="669"/>
      <c r="F7" s="669"/>
      <c r="G7" s="669"/>
      <c r="H7" s="669"/>
      <c r="I7" s="669"/>
      <c r="J7" s="670"/>
      <c r="L7" s="668" t="s">
        <v>432</v>
      </c>
      <c r="M7" s="669"/>
      <c r="N7" s="669"/>
      <c r="O7" s="669"/>
      <c r="P7" s="669"/>
      <c r="Q7" s="669"/>
      <c r="R7" s="669"/>
      <c r="S7" s="669"/>
      <c r="T7" s="670"/>
    </row>
    <row r="8" spans="2:25" ht="14.25">
      <c r="B8" s="613" t="s">
        <v>249</v>
      </c>
      <c r="C8" s="614"/>
      <c r="D8" s="614"/>
      <c r="E8" s="614"/>
      <c r="F8" s="614"/>
      <c r="G8" s="614"/>
      <c r="H8" s="614"/>
      <c r="I8" s="614"/>
      <c r="J8" s="615"/>
      <c r="L8" s="613" t="s">
        <v>250</v>
      </c>
      <c r="M8" s="614"/>
      <c r="N8" s="614"/>
      <c r="O8" s="614"/>
      <c r="P8" s="614"/>
      <c r="Q8" s="614"/>
      <c r="R8" s="614"/>
      <c r="S8" s="614"/>
      <c r="T8" s="615"/>
      <c r="W8" s="464" t="s">
        <v>353</v>
      </c>
      <c r="Y8" s="465" t="s">
        <v>62</v>
      </c>
    </row>
    <row r="9" spans="2:24" ht="18">
      <c r="B9" s="60" t="s">
        <v>14</v>
      </c>
      <c r="C9" s="40" t="s">
        <v>7</v>
      </c>
      <c r="D9" s="61" t="s">
        <v>15</v>
      </c>
      <c r="E9" s="41" t="s">
        <v>16</v>
      </c>
      <c r="F9" s="667" t="s">
        <v>8</v>
      </c>
      <c r="G9" s="667"/>
      <c r="H9" s="667"/>
      <c r="I9" s="41" t="s">
        <v>9</v>
      </c>
      <c r="J9" s="41" t="s">
        <v>10</v>
      </c>
      <c r="K9" s="34"/>
      <c r="L9" s="60" t="s">
        <v>14</v>
      </c>
      <c r="M9" s="40" t="s">
        <v>7</v>
      </c>
      <c r="N9" s="61" t="s">
        <v>15</v>
      </c>
      <c r="O9" s="41" t="s">
        <v>16</v>
      </c>
      <c r="P9" s="667" t="s">
        <v>8</v>
      </c>
      <c r="Q9" s="667"/>
      <c r="R9" s="667"/>
      <c r="S9" s="41" t="s">
        <v>9</v>
      </c>
      <c r="T9" s="41" t="s">
        <v>10</v>
      </c>
      <c r="V9" s="149" t="s">
        <v>244</v>
      </c>
      <c r="X9" s="149" t="s">
        <v>245</v>
      </c>
    </row>
    <row r="10" spans="2:29" ht="13.5">
      <c r="B10" s="631" t="s">
        <v>17</v>
      </c>
      <c r="C10" s="663">
        <v>0.4166666666666667</v>
      </c>
      <c r="D10" s="650">
        <v>11</v>
      </c>
      <c r="E10" s="626" t="str">
        <f>W11</f>
        <v> 朝倉・朝二</v>
      </c>
      <c r="F10" s="652"/>
      <c r="G10" s="646" t="s">
        <v>18</v>
      </c>
      <c r="H10" s="631"/>
      <c r="I10" s="662" t="str">
        <f>W10</f>
        <v> 清水ＪＦＣ</v>
      </c>
      <c r="J10" s="631" t="s">
        <v>233</v>
      </c>
      <c r="L10" s="631" t="s">
        <v>17</v>
      </c>
      <c r="M10" s="663">
        <v>0.4166666666666667</v>
      </c>
      <c r="N10" s="650">
        <v>63</v>
      </c>
      <c r="O10" s="626" t="str">
        <f>Y11</f>
        <v>神田FC</v>
      </c>
      <c r="P10" s="652"/>
      <c r="Q10" s="646" t="s">
        <v>18</v>
      </c>
      <c r="R10" s="631"/>
      <c r="S10" s="658" t="str">
        <f>Y10</f>
        <v> 宿毛ＦＣ</v>
      </c>
      <c r="T10" s="631" t="s">
        <v>233</v>
      </c>
      <c r="V10" s="448">
        <v>2</v>
      </c>
      <c r="W10" s="327" t="s">
        <v>153</v>
      </c>
      <c r="X10" s="150">
        <v>8</v>
      </c>
      <c r="Y10" s="268" t="s">
        <v>289</v>
      </c>
      <c r="Z10" s="202"/>
      <c r="AA10" s="153"/>
      <c r="AB10" s="202"/>
      <c r="AC10" s="87"/>
    </row>
    <row r="11" spans="2:29" ht="13.5">
      <c r="B11" s="631"/>
      <c r="C11" s="664"/>
      <c r="D11" s="650"/>
      <c r="E11" s="626"/>
      <c r="F11" s="652"/>
      <c r="G11" s="646"/>
      <c r="H11" s="631"/>
      <c r="I11" s="662"/>
      <c r="J11" s="631"/>
      <c r="L11" s="631"/>
      <c r="M11" s="664"/>
      <c r="N11" s="650"/>
      <c r="O11" s="626"/>
      <c r="P11" s="652"/>
      <c r="Q11" s="646"/>
      <c r="R11" s="631"/>
      <c r="S11" s="658"/>
      <c r="T11" s="631"/>
      <c r="V11" s="448">
        <v>10</v>
      </c>
      <c r="W11" s="506" t="s">
        <v>411</v>
      </c>
      <c r="X11" s="150">
        <v>16</v>
      </c>
      <c r="Y11" s="268" t="s">
        <v>408</v>
      </c>
      <c r="Z11" s="202"/>
      <c r="AA11" s="153"/>
      <c r="AB11" s="202"/>
      <c r="AC11" s="196"/>
    </row>
    <row r="12" spans="2:29" ht="13.5">
      <c r="B12" s="631" t="s">
        <v>20</v>
      </c>
      <c r="C12" s="649">
        <v>0.4513888888888889</v>
      </c>
      <c r="D12" s="650">
        <v>16</v>
      </c>
      <c r="E12" s="686" t="str">
        <f>W13</f>
        <v> アスルクラロ高知</v>
      </c>
      <c r="F12" s="652"/>
      <c r="G12" s="646" t="s">
        <v>18</v>
      </c>
      <c r="H12" s="631"/>
      <c r="I12" s="658" t="str">
        <f>W12</f>
        <v>香北SSS</v>
      </c>
      <c r="J12" s="631" t="s">
        <v>234</v>
      </c>
      <c r="L12" s="631" t="s">
        <v>20</v>
      </c>
      <c r="M12" s="649">
        <v>0.4513888888888889</v>
      </c>
      <c r="N12" s="650">
        <v>68</v>
      </c>
      <c r="O12" s="626" t="str">
        <f>Y13</f>
        <v>北陵・十市</v>
      </c>
      <c r="P12" s="652"/>
      <c r="Q12" s="646" t="s">
        <v>18</v>
      </c>
      <c r="R12" s="631"/>
      <c r="S12" s="658" t="str">
        <f>Y12</f>
        <v>宇佐JFC</v>
      </c>
      <c r="T12" s="631" t="s">
        <v>234</v>
      </c>
      <c r="V12" s="448">
        <v>18</v>
      </c>
      <c r="W12" s="327" t="s">
        <v>349</v>
      </c>
      <c r="X12" s="150">
        <v>24</v>
      </c>
      <c r="Y12" s="268" t="s">
        <v>350</v>
      </c>
      <c r="Z12" s="202"/>
      <c r="AA12" s="195"/>
      <c r="AB12" s="202"/>
      <c r="AC12" s="196"/>
    </row>
    <row r="13" spans="2:29" ht="13.5">
      <c r="B13" s="631"/>
      <c r="C13" s="631"/>
      <c r="D13" s="650"/>
      <c r="E13" s="687"/>
      <c r="F13" s="652"/>
      <c r="G13" s="646"/>
      <c r="H13" s="631"/>
      <c r="I13" s="658"/>
      <c r="J13" s="631"/>
      <c r="L13" s="631"/>
      <c r="M13" s="631"/>
      <c r="N13" s="650"/>
      <c r="O13" s="626"/>
      <c r="P13" s="652"/>
      <c r="Q13" s="646"/>
      <c r="R13" s="631"/>
      <c r="S13" s="658"/>
      <c r="T13" s="631"/>
      <c r="V13" s="448">
        <v>26</v>
      </c>
      <c r="W13" s="507" t="s">
        <v>412</v>
      </c>
      <c r="X13" s="150">
        <v>32</v>
      </c>
      <c r="Y13" s="268" t="s">
        <v>401</v>
      </c>
      <c r="Z13" s="202"/>
      <c r="AA13" s="195"/>
      <c r="AB13" s="202"/>
      <c r="AC13" s="196"/>
    </row>
    <row r="14" spans="2:29" ht="13.5">
      <c r="B14" s="631" t="s">
        <v>19</v>
      </c>
      <c r="C14" s="649">
        <v>0.4861111111111111</v>
      </c>
      <c r="D14" s="657">
        <v>57</v>
      </c>
      <c r="E14" s="655" t="str">
        <f>W20</f>
        <v>高知南FC</v>
      </c>
      <c r="F14" s="652"/>
      <c r="G14" s="646" t="s">
        <v>18</v>
      </c>
      <c r="H14" s="631"/>
      <c r="I14" s="662" t="str">
        <f>W19</f>
        <v>山田ＳＳ</v>
      </c>
      <c r="J14" s="631" t="s">
        <v>20</v>
      </c>
      <c r="L14" s="631" t="s">
        <v>19</v>
      </c>
      <c r="M14" s="649">
        <v>0.4861111111111111</v>
      </c>
      <c r="N14" s="657">
        <v>62</v>
      </c>
      <c r="O14" s="626" t="str">
        <f>W22</f>
        <v> 十津三里FC</v>
      </c>
      <c r="P14" s="652"/>
      <c r="Q14" s="646" t="s">
        <v>18</v>
      </c>
      <c r="R14" s="631"/>
      <c r="S14" s="658" t="str">
        <f>W21</f>
        <v> 室戸FC</v>
      </c>
      <c r="T14" s="631" t="s">
        <v>6</v>
      </c>
      <c r="V14" s="448">
        <v>34</v>
      </c>
      <c r="W14" s="448" t="s">
        <v>345</v>
      </c>
      <c r="X14" s="150">
        <v>38</v>
      </c>
      <c r="Y14" s="269" t="s">
        <v>287</v>
      </c>
      <c r="Z14" s="202"/>
      <c r="AA14" s="195"/>
      <c r="AB14" s="202"/>
      <c r="AC14" s="196"/>
    </row>
    <row r="15" spans="2:29" ht="13.5">
      <c r="B15" s="631"/>
      <c r="C15" s="631"/>
      <c r="D15" s="657"/>
      <c r="E15" s="655"/>
      <c r="F15" s="652"/>
      <c r="G15" s="646"/>
      <c r="H15" s="631"/>
      <c r="I15" s="662"/>
      <c r="J15" s="631"/>
      <c r="L15" s="631"/>
      <c r="M15" s="631"/>
      <c r="N15" s="657"/>
      <c r="O15" s="626"/>
      <c r="P15" s="652"/>
      <c r="Q15" s="646"/>
      <c r="R15" s="631"/>
      <c r="S15" s="658"/>
      <c r="T15" s="631"/>
      <c r="W15" s="199"/>
      <c r="X15" s="201"/>
      <c r="Y15" s="196"/>
      <c r="Z15" s="202"/>
      <c r="AA15" s="195"/>
      <c r="AB15" s="202"/>
      <c r="AC15" s="196"/>
    </row>
    <row r="16" spans="2:29" ht="13.5">
      <c r="B16" s="631" t="s">
        <v>21</v>
      </c>
      <c r="C16" s="649">
        <v>0.5208333333333334</v>
      </c>
      <c r="D16" s="650">
        <v>17</v>
      </c>
      <c r="E16" s="626" t="str">
        <f>W14</f>
        <v>須崎市JSS</v>
      </c>
      <c r="F16" s="641"/>
      <c r="G16" s="644" t="s">
        <v>18</v>
      </c>
      <c r="H16" s="625"/>
      <c r="I16" s="658" t="str">
        <f>W10</f>
        <v> 清水ＪＦＣ</v>
      </c>
      <c r="J16" s="631" t="s">
        <v>19</v>
      </c>
      <c r="L16" s="631" t="s">
        <v>21</v>
      </c>
      <c r="M16" s="649">
        <v>0.5208333333333334</v>
      </c>
      <c r="N16" s="650">
        <v>69</v>
      </c>
      <c r="O16" s="626" t="str">
        <f>Y14</f>
        <v> 佐川SS</v>
      </c>
      <c r="P16" s="641"/>
      <c r="Q16" s="644" t="s">
        <v>18</v>
      </c>
      <c r="R16" s="625"/>
      <c r="S16" s="658" t="str">
        <f>Y10</f>
        <v> 宿毛ＦＣ</v>
      </c>
      <c r="T16" s="631" t="s">
        <v>19</v>
      </c>
      <c r="W16" s="199"/>
      <c r="X16" s="200"/>
      <c r="AA16" s="195"/>
      <c r="AB16" s="202"/>
      <c r="AC16" s="196"/>
    </row>
    <row r="17" spans="2:29" ht="13.5">
      <c r="B17" s="631"/>
      <c r="C17" s="631"/>
      <c r="D17" s="650"/>
      <c r="E17" s="626"/>
      <c r="F17" s="641"/>
      <c r="G17" s="644"/>
      <c r="H17" s="625"/>
      <c r="I17" s="658"/>
      <c r="J17" s="631"/>
      <c r="L17" s="631"/>
      <c r="M17" s="631"/>
      <c r="N17" s="650"/>
      <c r="O17" s="626"/>
      <c r="P17" s="641"/>
      <c r="Q17" s="644"/>
      <c r="R17" s="625"/>
      <c r="S17" s="658"/>
      <c r="T17" s="631"/>
      <c r="W17" s="462" t="s">
        <v>419</v>
      </c>
      <c r="X17" s="200"/>
      <c r="Y17" s="270"/>
      <c r="Z17" s="200"/>
      <c r="AA17" s="195"/>
      <c r="AB17" s="202"/>
      <c r="AC17" s="196"/>
    </row>
    <row r="18" spans="2:29" ht="13.5" customHeight="1">
      <c r="B18" s="631" t="s">
        <v>22</v>
      </c>
      <c r="C18" s="649">
        <v>0.5555555555555556</v>
      </c>
      <c r="D18" s="650">
        <v>13</v>
      </c>
      <c r="E18" s="661" t="str">
        <f>W12</f>
        <v>香北SSS</v>
      </c>
      <c r="F18" s="652"/>
      <c r="G18" s="646" t="s">
        <v>18</v>
      </c>
      <c r="H18" s="631"/>
      <c r="I18" s="675" t="str">
        <f>W11</f>
        <v> 朝倉・朝二</v>
      </c>
      <c r="J18" s="631" t="s">
        <v>21</v>
      </c>
      <c r="L18" s="631" t="s">
        <v>22</v>
      </c>
      <c r="M18" s="649">
        <v>0.5555555555555556</v>
      </c>
      <c r="N18" s="650">
        <v>65</v>
      </c>
      <c r="O18" s="626" t="str">
        <f>Y12</f>
        <v>宇佐JFC</v>
      </c>
      <c r="P18" s="652"/>
      <c r="Q18" s="646" t="s">
        <v>18</v>
      </c>
      <c r="R18" s="631"/>
      <c r="S18" s="658" t="str">
        <f>Y11</f>
        <v>神田FC</v>
      </c>
      <c r="T18" s="631" t="s">
        <v>21</v>
      </c>
      <c r="V18" t="s">
        <v>252</v>
      </c>
      <c r="W18" s="271"/>
      <c r="X18" s="202"/>
      <c r="Y18" s="270"/>
      <c r="Z18" s="200"/>
      <c r="AA18" s="196"/>
      <c r="AB18" s="202"/>
      <c r="AC18" s="197"/>
    </row>
    <row r="19" spans="2:28" ht="14.25">
      <c r="B19" s="631"/>
      <c r="C19" s="631"/>
      <c r="D19" s="650"/>
      <c r="E19" s="661"/>
      <c r="F19" s="652"/>
      <c r="G19" s="646"/>
      <c r="H19" s="631"/>
      <c r="I19" s="676"/>
      <c r="J19" s="631"/>
      <c r="L19" s="631"/>
      <c r="M19" s="631"/>
      <c r="N19" s="650"/>
      <c r="O19" s="626"/>
      <c r="P19" s="652"/>
      <c r="Q19" s="646"/>
      <c r="R19" s="631"/>
      <c r="S19" s="658"/>
      <c r="T19" s="631"/>
      <c r="V19">
        <v>7</v>
      </c>
      <c r="W19" s="271" t="s">
        <v>406</v>
      </c>
      <c r="X19" s="202"/>
      <c r="Y19" s="270"/>
      <c r="Z19" s="200"/>
      <c r="AA19" s="154"/>
      <c r="AB19" s="203"/>
    </row>
    <row r="20" spans="2:29" ht="13.5" customHeight="1">
      <c r="B20" s="631" t="s">
        <v>23</v>
      </c>
      <c r="C20" s="649">
        <v>0.5902777777777778</v>
      </c>
      <c r="D20" s="650">
        <v>20</v>
      </c>
      <c r="E20" s="626" t="str">
        <f>W14</f>
        <v>須崎市JSS</v>
      </c>
      <c r="F20" s="641"/>
      <c r="G20" s="644" t="s">
        <v>18</v>
      </c>
      <c r="H20" s="625"/>
      <c r="I20" s="699" t="str">
        <f>W13</f>
        <v> アスルクラロ高知</v>
      </c>
      <c r="J20" s="631" t="s">
        <v>22</v>
      </c>
      <c r="L20" s="631" t="s">
        <v>23</v>
      </c>
      <c r="M20" s="649">
        <v>0.5902777777777778</v>
      </c>
      <c r="N20" s="650">
        <v>72</v>
      </c>
      <c r="O20" s="626" t="str">
        <f>Y14</f>
        <v> 佐川SS</v>
      </c>
      <c r="P20" s="641"/>
      <c r="Q20" s="644" t="s">
        <v>18</v>
      </c>
      <c r="R20" s="625"/>
      <c r="S20" s="658" t="str">
        <f>Y13</f>
        <v>北陵・十市</v>
      </c>
      <c r="T20" s="631" t="s">
        <v>22</v>
      </c>
      <c r="V20">
        <v>15</v>
      </c>
      <c r="W20" s="271" t="s">
        <v>409</v>
      </c>
      <c r="Y20" s="270"/>
      <c r="Z20" s="200"/>
      <c r="AA20" s="195"/>
      <c r="AB20" s="202"/>
      <c r="AC20" s="199"/>
    </row>
    <row r="21" spans="2:29" ht="13.5">
      <c r="B21" s="631"/>
      <c r="C21" s="631"/>
      <c r="D21" s="650"/>
      <c r="E21" s="626"/>
      <c r="F21" s="641"/>
      <c r="G21" s="644"/>
      <c r="H21" s="625"/>
      <c r="I21" s="699"/>
      <c r="J21" s="631"/>
      <c r="L21" s="631"/>
      <c r="M21" s="631"/>
      <c r="N21" s="650"/>
      <c r="O21" s="626"/>
      <c r="P21" s="641"/>
      <c r="Q21" s="644"/>
      <c r="R21" s="625"/>
      <c r="S21" s="658"/>
      <c r="T21" s="631"/>
      <c r="V21">
        <v>23</v>
      </c>
      <c r="W21" s="271" t="s">
        <v>285</v>
      </c>
      <c r="X21" s="200"/>
      <c r="Y21" s="270"/>
      <c r="Z21" s="201"/>
      <c r="AA21" s="195"/>
      <c r="AB21" s="202"/>
      <c r="AC21" s="199"/>
    </row>
    <row r="22" spans="2:29" ht="13.5">
      <c r="B22" s="631" t="s">
        <v>24</v>
      </c>
      <c r="C22" s="649">
        <v>0.625</v>
      </c>
      <c r="D22" s="657">
        <v>59</v>
      </c>
      <c r="E22" s="655" t="str">
        <f>W21</f>
        <v> 室戸FC</v>
      </c>
      <c r="F22" s="652"/>
      <c r="G22" s="646" t="s">
        <v>18</v>
      </c>
      <c r="H22" s="631"/>
      <c r="I22" s="654" t="str">
        <f>W20</f>
        <v>高知南FC</v>
      </c>
      <c r="J22" s="631" t="s">
        <v>23</v>
      </c>
      <c r="L22" s="631" t="s">
        <v>24</v>
      </c>
      <c r="M22" s="649">
        <v>0.625</v>
      </c>
      <c r="N22" s="657">
        <v>60</v>
      </c>
      <c r="O22" s="626" t="str">
        <f>W22</f>
        <v> 十津三里FC</v>
      </c>
      <c r="P22" s="652"/>
      <c r="Q22" s="646" t="s">
        <v>18</v>
      </c>
      <c r="R22" s="631"/>
      <c r="S22" s="658" t="str">
        <f>W19</f>
        <v>山田ＳＳ</v>
      </c>
      <c r="T22" s="631" t="s">
        <v>23</v>
      </c>
      <c r="V22">
        <v>31</v>
      </c>
      <c r="W22" s="271" t="s">
        <v>284</v>
      </c>
      <c r="X22" s="200"/>
      <c r="Y22" s="270"/>
      <c r="Z22" s="201"/>
      <c r="AA22" s="195"/>
      <c r="AB22" s="202"/>
      <c r="AC22" s="199"/>
    </row>
    <row r="23" spans="2:29" ht="13.5">
      <c r="B23" s="631"/>
      <c r="C23" s="631"/>
      <c r="D23" s="657"/>
      <c r="E23" s="655"/>
      <c r="F23" s="652"/>
      <c r="G23" s="646"/>
      <c r="H23" s="631"/>
      <c r="I23" s="654"/>
      <c r="J23" s="631"/>
      <c r="L23" s="631"/>
      <c r="M23" s="631"/>
      <c r="N23" s="657"/>
      <c r="O23" s="626"/>
      <c r="P23" s="652"/>
      <c r="Q23" s="646"/>
      <c r="R23" s="631"/>
      <c r="S23" s="658"/>
      <c r="T23" s="631"/>
      <c r="V23"/>
      <c r="W23" s="271"/>
      <c r="X23" s="200"/>
      <c r="Y23" s="270"/>
      <c r="Z23" s="201"/>
      <c r="AA23" s="195"/>
      <c r="AB23" s="202"/>
      <c r="AC23" s="199"/>
    </row>
    <row r="24" spans="2:29" ht="13.5">
      <c r="B24" s="625" t="s">
        <v>25</v>
      </c>
      <c r="C24" s="640">
        <v>0.6597222222222222</v>
      </c>
      <c r="D24" s="642"/>
      <c r="E24" s="626"/>
      <c r="F24" s="641"/>
      <c r="G24" s="644"/>
      <c r="H24" s="625"/>
      <c r="I24" s="651"/>
      <c r="J24" s="631"/>
      <c r="K24" s="36"/>
      <c r="L24" s="625" t="s">
        <v>25</v>
      </c>
      <c r="M24" s="640">
        <v>0.6597222222222222</v>
      </c>
      <c r="N24" s="642">
        <v>54</v>
      </c>
      <c r="O24" s="626" t="str">
        <f>W77</f>
        <v>介良SSS</v>
      </c>
      <c r="P24" s="641"/>
      <c r="Q24" s="644" t="s">
        <v>18</v>
      </c>
      <c r="R24" s="625"/>
      <c r="S24" s="626" t="str">
        <f>W74</f>
        <v>香我美SC</v>
      </c>
      <c r="T24" s="631" t="s">
        <v>24</v>
      </c>
      <c r="W24" s="199"/>
      <c r="X24" s="200"/>
      <c r="Y24" s="270"/>
      <c r="Z24" s="200"/>
      <c r="AA24" s="195"/>
      <c r="AB24" s="202"/>
      <c r="AC24" s="199"/>
    </row>
    <row r="25" spans="2:29" ht="13.5">
      <c r="B25" s="625"/>
      <c r="C25" s="640"/>
      <c r="D25" s="643"/>
      <c r="E25" s="626"/>
      <c r="F25" s="641"/>
      <c r="G25" s="644"/>
      <c r="H25" s="625"/>
      <c r="I25" s="626"/>
      <c r="J25" s="631"/>
      <c r="K25" s="62"/>
      <c r="L25" s="625"/>
      <c r="M25" s="640"/>
      <c r="N25" s="643"/>
      <c r="O25" s="626"/>
      <c r="P25" s="641"/>
      <c r="Q25" s="644"/>
      <c r="R25" s="625"/>
      <c r="S25" s="626"/>
      <c r="T25" s="631"/>
      <c r="W25" s="199"/>
      <c r="X25" s="200"/>
      <c r="Y25" s="270"/>
      <c r="Z25" s="200"/>
      <c r="AA25" s="195"/>
      <c r="AB25" s="202"/>
      <c r="AC25" s="199"/>
    </row>
    <row r="26" spans="2:29" ht="13.5">
      <c r="B26" s="631"/>
      <c r="C26" s="698"/>
      <c r="D26" s="659"/>
      <c r="E26" s="626"/>
      <c r="F26" s="652"/>
      <c r="G26" s="646"/>
      <c r="H26" s="631"/>
      <c r="I26" s="626"/>
      <c r="J26" s="625"/>
      <c r="L26" s="631" t="s">
        <v>291</v>
      </c>
      <c r="M26" s="640">
        <v>0.6944444444444445</v>
      </c>
      <c r="N26" s="659"/>
      <c r="O26" s="626"/>
      <c r="P26" s="652"/>
      <c r="Q26" s="646"/>
      <c r="R26" s="631"/>
      <c r="S26" s="626"/>
      <c r="T26" s="625"/>
      <c r="W26" s="199"/>
      <c r="X26" s="200"/>
      <c r="Y26" s="270"/>
      <c r="Z26" s="200"/>
      <c r="AA26" s="196"/>
      <c r="AB26" s="202"/>
      <c r="AC26" s="199"/>
    </row>
    <row r="27" spans="2:29" ht="13.5">
      <c r="B27" s="631"/>
      <c r="C27" s="640"/>
      <c r="D27" s="660"/>
      <c r="E27" s="626"/>
      <c r="F27" s="652"/>
      <c r="G27" s="646"/>
      <c r="H27" s="631"/>
      <c r="I27" s="626"/>
      <c r="J27" s="625"/>
      <c r="L27" s="631"/>
      <c r="M27" s="640"/>
      <c r="N27" s="660"/>
      <c r="O27" s="626"/>
      <c r="P27" s="652"/>
      <c r="Q27" s="646"/>
      <c r="R27" s="631"/>
      <c r="S27" s="626"/>
      <c r="T27" s="625"/>
      <c r="W27" s="199"/>
      <c r="X27" s="200"/>
      <c r="Y27" s="270"/>
      <c r="Z27" s="200"/>
      <c r="AC27" s="199"/>
    </row>
    <row r="28" spans="2:28" ht="13.5">
      <c r="B28" s="617"/>
      <c r="C28" s="636"/>
      <c r="D28" s="673"/>
      <c r="E28" s="675"/>
      <c r="F28" s="621"/>
      <c r="G28" s="623"/>
      <c r="H28" s="617"/>
      <c r="I28" s="671"/>
      <c r="J28" s="638"/>
      <c r="K28" s="63"/>
      <c r="L28" s="617"/>
      <c r="M28" s="636"/>
      <c r="N28" s="673"/>
      <c r="O28" s="619"/>
      <c r="P28" s="621"/>
      <c r="Q28" s="623"/>
      <c r="R28" s="617"/>
      <c r="S28" s="619"/>
      <c r="T28" s="638"/>
      <c r="AA28" s="153"/>
      <c r="AB28" s="202"/>
    </row>
    <row r="29" spans="2:28" ht="13.5">
      <c r="B29" s="618"/>
      <c r="C29" s="637"/>
      <c r="D29" s="674"/>
      <c r="E29" s="676"/>
      <c r="F29" s="622"/>
      <c r="G29" s="624"/>
      <c r="H29" s="618"/>
      <c r="I29" s="672"/>
      <c r="J29" s="639"/>
      <c r="K29" s="63"/>
      <c r="L29" s="618"/>
      <c r="M29" s="637"/>
      <c r="N29" s="674"/>
      <c r="O29" s="620"/>
      <c r="P29" s="622"/>
      <c r="Q29" s="624"/>
      <c r="R29" s="618"/>
      <c r="S29" s="620"/>
      <c r="T29" s="639"/>
      <c r="AA29" s="153"/>
      <c r="AB29" s="202"/>
    </row>
    <row r="30" spans="2:28" ht="7.5" customHeight="1">
      <c r="B30" s="64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4"/>
      <c r="AA30" s="153"/>
      <c r="AB30" s="202"/>
    </row>
    <row r="31" spans="2:28" ht="14.25">
      <c r="B31" s="668" t="s">
        <v>423</v>
      </c>
      <c r="C31" s="669"/>
      <c r="D31" s="669"/>
      <c r="E31" s="669"/>
      <c r="F31" s="669"/>
      <c r="G31" s="669"/>
      <c r="H31" s="669"/>
      <c r="I31" s="669"/>
      <c r="J31" s="670"/>
      <c r="L31" s="668" t="s">
        <v>424</v>
      </c>
      <c r="M31" s="669"/>
      <c r="N31" s="669"/>
      <c r="O31" s="669"/>
      <c r="P31" s="669"/>
      <c r="Q31" s="669"/>
      <c r="R31" s="669"/>
      <c r="S31" s="669"/>
      <c r="T31" s="670"/>
      <c r="AA31" s="153"/>
      <c r="AB31" s="202"/>
    </row>
    <row r="32" spans="2:28" ht="14.25">
      <c r="B32" s="613" t="s">
        <v>230</v>
      </c>
      <c r="C32" s="614"/>
      <c r="D32" s="614"/>
      <c r="E32" s="614"/>
      <c r="F32" s="614"/>
      <c r="G32" s="614"/>
      <c r="H32" s="614"/>
      <c r="I32" s="614"/>
      <c r="J32" s="615"/>
      <c r="L32" s="613" t="s">
        <v>231</v>
      </c>
      <c r="M32" s="614"/>
      <c r="N32" s="614"/>
      <c r="O32" s="614"/>
      <c r="P32" s="614"/>
      <c r="Q32" s="614"/>
      <c r="R32" s="614"/>
      <c r="S32" s="614"/>
      <c r="T32" s="615"/>
      <c r="AA32" s="153"/>
      <c r="AB32" s="202"/>
    </row>
    <row r="33" spans="2:25" ht="18">
      <c r="B33" s="60" t="s">
        <v>14</v>
      </c>
      <c r="C33" s="40" t="s">
        <v>7</v>
      </c>
      <c r="D33" s="61" t="s">
        <v>15</v>
      </c>
      <c r="E33" s="41" t="s">
        <v>16</v>
      </c>
      <c r="F33" s="667" t="s">
        <v>8</v>
      </c>
      <c r="G33" s="667"/>
      <c r="H33" s="667"/>
      <c r="I33" s="41" t="s">
        <v>9</v>
      </c>
      <c r="J33" s="41" t="s">
        <v>10</v>
      </c>
      <c r="K33" s="34"/>
      <c r="L33" s="60" t="s">
        <v>14</v>
      </c>
      <c r="M33" s="40" t="s">
        <v>7</v>
      </c>
      <c r="N33" s="61" t="s">
        <v>15</v>
      </c>
      <c r="O33" s="41" t="s">
        <v>16</v>
      </c>
      <c r="P33" s="667" t="s">
        <v>8</v>
      </c>
      <c r="Q33" s="667"/>
      <c r="R33" s="667"/>
      <c r="S33" s="41" t="s">
        <v>9</v>
      </c>
      <c r="T33" s="41" t="s">
        <v>10</v>
      </c>
      <c r="W33" s="464" t="s">
        <v>254</v>
      </c>
      <c r="Y33" s="465" t="s">
        <v>58</v>
      </c>
    </row>
    <row r="34" spans="2:29" ht="13.5">
      <c r="B34" s="631" t="s">
        <v>17</v>
      </c>
      <c r="C34" s="663">
        <v>0.4166666666666667</v>
      </c>
      <c r="D34" s="659">
        <v>1</v>
      </c>
      <c r="E34" s="626" t="str">
        <f>W36</f>
        <v> 昭和ＫＦＣ</v>
      </c>
      <c r="F34" s="652"/>
      <c r="G34" s="646" t="s">
        <v>18</v>
      </c>
      <c r="H34" s="631"/>
      <c r="I34" s="626" t="str">
        <f>W35</f>
        <v>中村南JSC</v>
      </c>
      <c r="J34" s="631" t="s">
        <v>233</v>
      </c>
      <c r="L34" s="631" t="s">
        <v>17</v>
      </c>
      <c r="M34" s="663">
        <v>0.4166666666666667</v>
      </c>
      <c r="N34" s="659">
        <v>21</v>
      </c>
      <c r="O34" s="626" t="str">
        <f>Y36</f>
        <v> 秦ＦＣ</v>
      </c>
      <c r="P34" s="652"/>
      <c r="Q34" s="646" t="s">
        <v>18</v>
      </c>
      <c r="R34" s="631"/>
      <c r="S34" s="658" t="str">
        <f>Y35</f>
        <v>大方FC</v>
      </c>
      <c r="T34" s="631" t="s">
        <v>233</v>
      </c>
      <c r="V34" s="149" t="s">
        <v>237</v>
      </c>
      <c r="W34" s="33"/>
      <c r="X34" s="268" t="s">
        <v>238</v>
      </c>
      <c r="Y34" s="87"/>
      <c r="Z34" s="202"/>
      <c r="AA34" s="153"/>
      <c r="AB34" s="202"/>
      <c r="AC34" s="87"/>
    </row>
    <row r="35" spans="2:29" ht="13.5">
      <c r="B35" s="631"/>
      <c r="C35" s="664"/>
      <c r="D35" s="660"/>
      <c r="E35" s="626"/>
      <c r="F35" s="652"/>
      <c r="G35" s="646"/>
      <c r="H35" s="631"/>
      <c r="I35" s="626"/>
      <c r="J35" s="631"/>
      <c r="L35" s="631"/>
      <c r="M35" s="664"/>
      <c r="N35" s="660"/>
      <c r="O35" s="626"/>
      <c r="P35" s="652"/>
      <c r="Q35" s="646"/>
      <c r="R35" s="631"/>
      <c r="S35" s="658"/>
      <c r="T35" s="631"/>
      <c r="V35" s="150">
        <v>1</v>
      </c>
      <c r="W35" s="33" t="s">
        <v>341</v>
      </c>
      <c r="X35" s="200">
        <v>3</v>
      </c>
      <c r="Y35" s="87" t="s">
        <v>391</v>
      </c>
      <c r="Z35" s="202"/>
      <c r="AA35" s="153"/>
      <c r="AB35" s="202"/>
      <c r="AC35" s="196"/>
    </row>
    <row r="36" spans="2:39" ht="13.5" customHeight="1">
      <c r="B36" s="631" t="s">
        <v>20</v>
      </c>
      <c r="C36" s="649">
        <v>0.4513888888888889</v>
      </c>
      <c r="D36" s="659">
        <v>6</v>
      </c>
      <c r="E36" s="656" t="str">
        <f>W38</f>
        <v>  エストレーラス高知</v>
      </c>
      <c r="F36" s="652"/>
      <c r="G36" s="646" t="s">
        <v>18</v>
      </c>
      <c r="H36" s="631"/>
      <c r="I36" s="658" t="str">
        <f>W37</f>
        <v> 横浜SSC</v>
      </c>
      <c r="J36" s="631" t="s">
        <v>234</v>
      </c>
      <c r="L36" s="631" t="s">
        <v>20</v>
      </c>
      <c r="M36" s="649">
        <v>0.4513888888888889</v>
      </c>
      <c r="N36" s="659">
        <v>26</v>
      </c>
      <c r="O36" s="655" t="str">
        <f>Y38</f>
        <v> 三和SSS</v>
      </c>
      <c r="P36" s="652"/>
      <c r="Q36" s="646" t="s">
        <v>18</v>
      </c>
      <c r="R36" s="631"/>
      <c r="S36" s="654" t="str">
        <f>Y37</f>
        <v> 万々FC</v>
      </c>
      <c r="T36" s="631" t="s">
        <v>234</v>
      </c>
      <c r="V36" s="150">
        <v>9</v>
      </c>
      <c r="W36" s="264" t="s">
        <v>286</v>
      </c>
      <c r="X36" s="200">
        <v>11</v>
      </c>
      <c r="Y36" s="196" t="s">
        <v>280</v>
      </c>
      <c r="Z36" s="202"/>
      <c r="AA36" s="195"/>
      <c r="AB36" s="202"/>
      <c r="AC36" s="196"/>
      <c r="AM36" s="210"/>
    </row>
    <row r="37" spans="2:29" ht="13.5">
      <c r="B37" s="631"/>
      <c r="C37" s="631"/>
      <c r="D37" s="660"/>
      <c r="E37" s="656"/>
      <c r="F37" s="652"/>
      <c r="G37" s="646"/>
      <c r="H37" s="631"/>
      <c r="I37" s="658"/>
      <c r="J37" s="631"/>
      <c r="L37" s="631"/>
      <c r="M37" s="631"/>
      <c r="N37" s="660"/>
      <c r="O37" s="655"/>
      <c r="P37" s="652"/>
      <c r="Q37" s="646"/>
      <c r="R37" s="631"/>
      <c r="S37" s="654"/>
      <c r="T37" s="631"/>
      <c r="V37" s="150">
        <v>17</v>
      </c>
      <c r="W37" s="199" t="s">
        <v>282</v>
      </c>
      <c r="X37" s="200">
        <v>19</v>
      </c>
      <c r="Y37" s="196" t="s">
        <v>281</v>
      </c>
      <c r="Z37" s="202"/>
      <c r="AA37" s="195"/>
      <c r="AB37" s="202"/>
      <c r="AC37" s="196"/>
    </row>
    <row r="38" spans="2:29" ht="13.5" customHeight="1">
      <c r="B38" s="631" t="s">
        <v>19</v>
      </c>
      <c r="C38" s="649">
        <v>0.4861111111111111</v>
      </c>
      <c r="D38" s="665">
        <v>41</v>
      </c>
      <c r="E38" s="626" t="str">
        <f>W43</f>
        <v>昭和南海FC</v>
      </c>
      <c r="F38" s="652"/>
      <c r="G38" s="646" t="s">
        <v>18</v>
      </c>
      <c r="H38" s="631"/>
      <c r="I38" s="658" t="str">
        <f>W42</f>
        <v>中村JSC</v>
      </c>
      <c r="J38" s="631" t="s">
        <v>6</v>
      </c>
      <c r="L38" s="631" t="s">
        <v>19</v>
      </c>
      <c r="M38" s="649">
        <v>0.4861111111111111</v>
      </c>
      <c r="N38" s="665">
        <v>46</v>
      </c>
      <c r="O38" s="656" t="str">
        <f>W45</f>
        <v>FCボンバーズ中土佐</v>
      </c>
      <c r="P38" s="652"/>
      <c r="Q38" s="646" t="s">
        <v>18</v>
      </c>
      <c r="R38" s="631"/>
      <c r="S38" s="658" t="str">
        <f>W44</f>
        <v>泉野FC</v>
      </c>
      <c r="T38" s="631" t="s">
        <v>6</v>
      </c>
      <c r="V38" s="150">
        <v>25</v>
      </c>
      <c r="W38" s="199" t="s">
        <v>405</v>
      </c>
      <c r="X38" s="200">
        <v>27</v>
      </c>
      <c r="Y38" s="196" t="s">
        <v>413</v>
      </c>
      <c r="Z38" s="202"/>
      <c r="AA38" s="195"/>
      <c r="AB38" s="202"/>
      <c r="AC38" s="196"/>
    </row>
    <row r="39" spans="2:29" ht="13.5">
      <c r="B39" s="631"/>
      <c r="C39" s="631"/>
      <c r="D39" s="666"/>
      <c r="E39" s="626"/>
      <c r="F39" s="652"/>
      <c r="G39" s="646"/>
      <c r="H39" s="631"/>
      <c r="I39" s="658"/>
      <c r="J39" s="631"/>
      <c r="L39" s="631"/>
      <c r="M39" s="631"/>
      <c r="N39" s="666"/>
      <c r="O39" s="656"/>
      <c r="P39" s="652"/>
      <c r="Q39" s="646"/>
      <c r="R39" s="631"/>
      <c r="S39" s="658"/>
      <c r="T39" s="631"/>
      <c r="V39" s="150">
        <v>33</v>
      </c>
      <c r="W39" s="199" t="s">
        <v>410</v>
      </c>
      <c r="X39" s="200">
        <v>35</v>
      </c>
      <c r="Y39" s="196" t="s">
        <v>300</v>
      </c>
      <c r="Z39" s="202"/>
      <c r="AA39" s="195"/>
      <c r="AB39" s="202"/>
      <c r="AC39" s="196"/>
    </row>
    <row r="40" spans="2:29" ht="13.5">
      <c r="B40" s="631" t="s">
        <v>21</v>
      </c>
      <c r="C40" s="649">
        <v>0.5208333333333334</v>
      </c>
      <c r="D40" s="659">
        <v>7</v>
      </c>
      <c r="E40" s="626" t="str">
        <f>W39</f>
        <v>潮江JｒFC</v>
      </c>
      <c r="F40" s="641"/>
      <c r="G40" s="644" t="s">
        <v>18</v>
      </c>
      <c r="H40" s="625"/>
      <c r="I40" s="626" t="str">
        <f>W35</f>
        <v>中村南JSC</v>
      </c>
      <c r="J40" s="631" t="s">
        <v>19</v>
      </c>
      <c r="L40" s="631" t="s">
        <v>21</v>
      </c>
      <c r="M40" s="649">
        <v>0.5208333333333334</v>
      </c>
      <c r="N40" s="659">
        <v>27</v>
      </c>
      <c r="O40" s="626" t="str">
        <f>Y39</f>
        <v>日高SSS</v>
      </c>
      <c r="P40" s="641"/>
      <c r="Q40" s="644" t="s">
        <v>18</v>
      </c>
      <c r="R40" s="625"/>
      <c r="S40" s="658" t="str">
        <f>Y35</f>
        <v>大方FC</v>
      </c>
      <c r="T40" s="631" t="s">
        <v>19</v>
      </c>
      <c r="W40" s="462" t="s">
        <v>421</v>
      </c>
      <c r="X40" s="200"/>
      <c r="AA40" s="195"/>
      <c r="AB40" s="202"/>
      <c r="AC40" s="196"/>
    </row>
    <row r="41" spans="2:29" ht="13.5">
      <c r="B41" s="631"/>
      <c r="C41" s="631"/>
      <c r="D41" s="660"/>
      <c r="E41" s="626"/>
      <c r="F41" s="641"/>
      <c r="G41" s="644"/>
      <c r="H41" s="625"/>
      <c r="I41" s="626"/>
      <c r="J41" s="631"/>
      <c r="L41" s="631"/>
      <c r="M41" s="631"/>
      <c r="N41" s="660"/>
      <c r="O41" s="626"/>
      <c r="P41" s="641"/>
      <c r="Q41" s="644"/>
      <c r="R41" s="625"/>
      <c r="S41" s="658"/>
      <c r="T41" s="631"/>
      <c r="V41" s="149" t="s">
        <v>251</v>
      </c>
      <c r="W41" s="199"/>
      <c r="X41" s="200"/>
      <c r="Y41" s="270"/>
      <c r="Z41" s="200"/>
      <c r="AA41" s="195"/>
      <c r="AB41" s="202"/>
      <c r="AC41" s="196"/>
    </row>
    <row r="42" spans="2:29" ht="13.5" customHeight="1">
      <c r="B42" s="631" t="s">
        <v>22</v>
      </c>
      <c r="C42" s="649">
        <v>0.5555555555555556</v>
      </c>
      <c r="D42" s="659">
        <v>3</v>
      </c>
      <c r="E42" s="626" t="str">
        <f>W37</f>
        <v> 横浜SSC</v>
      </c>
      <c r="F42" s="652"/>
      <c r="G42" s="646" t="s">
        <v>18</v>
      </c>
      <c r="H42" s="631"/>
      <c r="I42" s="658" t="str">
        <f>W36</f>
        <v> 昭和ＫＦＣ</v>
      </c>
      <c r="J42" s="631" t="s">
        <v>21</v>
      </c>
      <c r="L42" s="631" t="s">
        <v>22</v>
      </c>
      <c r="M42" s="649">
        <v>0.5555555555555556</v>
      </c>
      <c r="N42" s="659">
        <v>23</v>
      </c>
      <c r="O42" s="655" t="str">
        <f>Y37</f>
        <v> 万々FC</v>
      </c>
      <c r="P42" s="652"/>
      <c r="Q42" s="646" t="s">
        <v>18</v>
      </c>
      <c r="R42" s="631"/>
      <c r="S42" s="658" t="str">
        <f>Y36</f>
        <v> 秦ＦＣ</v>
      </c>
      <c r="T42" s="631" t="s">
        <v>21</v>
      </c>
      <c r="V42" s="150">
        <v>5</v>
      </c>
      <c r="W42" s="495" t="s">
        <v>301</v>
      </c>
      <c r="X42" s="268"/>
      <c r="Y42" s="270"/>
      <c r="Z42" s="200"/>
      <c r="AA42" s="196"/>
      <c r="AB42" s="202"/>
      <c r="AC42" s="197"/>
    </row>
    <row r="43" spans="2:28" ht="14.25">
      <c r="B43" s="631"/>
      <c r="C43" s="631"/>
      <c r="D43" s="660"/>
      <c r="E43" s="626"/>
      <c r="F43" s="652"/>
      <c r="G43" s="646"/>
      <c r="H43" s="631"/>
      <c r="I43" s="658"/>
      <c r="J43" s="631"/>
      <c r="L43" s="631"/>
      <c r="M43" s="631"/>
      <c r="N43" s="660"/>
      <c r="O43" s="655"/>
      <c r="P43" s="652"/>
      <c r="Q43" s="646"/>
      <c r="R43" s="631"/>
      <c r="S43" s="658"/>
      <c r="T43" s="631"/>
      <c r="V43" s="150">
        <v>13</v>
      </c>
      <c r="W43" s="68" t="s">
        <v>415</v>
      </c>
      <c r="X43" s="200"/>
      <c r="Y43" s="270"/>
      <c r="Z43" s="200"/>
      <c r="AA43" s="154"/>
      <c r="AB43" s="203"/>
    </row>
    <row r="44" spans="2:29" ht="13.5">
      <c r="B44" s="631" t="s">
        <v>23</v>
      </c>
      <c r="C44" s="694">
        <v>0.5902777777777778</v>
      </c>
      <c r="D44" s="696">
        <v>47</v>
      </c>
      <c r="E44" s="626" t="str">
        <f>W46</f>
        <v>大津SSS</v>
      </c>
      <c r="F44" s="688"/>
      <c r="G44" s="644" t="s">
        <v>18</v>
      </c>
      <c r="H44" s="677"/>
      <c r="I44" s="626" t="str">
        <f>W42</f>
        <v>中村JSC</v>
      </c>
      <c r="J44" s="692" t="s">
        <v>22</v>
      </c>
      <c r="K44" s="539"/>
      <c r="L44" s="692" t="s">
        <v>23</v>
      </c>
      <c r="M44" s="694">
        <v>0.5902777777777778</v>
      </c>
      <c r="N44" s="696">
        <v>43</v>
      </c>
      <c r="O44" s="626" t="str">
        <f>W44</f>
        <v>泉野FC</v>
      </c>
      <c r="P44" s="688"/>
      <c r="Q44" s="644" t="s">
        <v>18</v>
      </c>
      <c r="R44" s="625"/>
      <c r="S44" s="654" t="str">
        <f>W43</f>
        <v>昭和南海FC</v>
      </c>
      <c r="T44" s="631" t="s">
        <v>22</v>
      </c>
      <c r="V44" s="150">
        <v>21</v>
      </c>
      <c r="W44" s="68" t="s">
        <v>416</v>
      </c>
      <c r="X44" s="200"/>
      <c r="Y44" s="270"/>
      <c r="Z44" s="200"/>
      <c r="AA44" s="195"/>
      <c r="AB44" s="202"/>
      <c r="AC44" s="199"/>
    </row>
    <row r="45" spans="2:29" ht="13.5">
      <c r="B45" s="631"/>
      <c r="C45" s="693"/>
      <c r="D45" s="697"/>
      <c r="E45" s="691"/>
      <c r="F45" s="689"/>
      <c r="G45" s="690"/>
      <c r="H45" s="695"/>
      <c r="I45" s="691"/>
      <c r="J45" s="693"/>
      <c r="K45" s="435"/>
      <c r="L45" s="693"/>
      <c r="M45" s="693"/>
      <c r="N45" s="697"/>
      <c r="O45" s="691"/>
      <c r="P45" s="689"/>
      <c r="Q45" s="690"/>
      <c r="R45" s="625"/>
      <c r="S45" s="654"/>
      <c r="T45" s="631"/>
      <c r="V45" s="150">
        <v>29</v>
      </c>
      <c r="W45" s="68" t="s">
        <v>417</v>
      </c>
      <c r="X45" s="200"/>
      <c r="Y45" s="270"/>
      <c r="Z45" s="201"/>
      <c r="AA45" s="195"/>
      <c r="AB45" s="202"/>
      <c r="AC45" s="199"/>
    </row>
    <row r="46" spans="2:29" ht="13.5" customHeight="1">
      <c r="B46" s="631" t="s">
        <v>24</v>
      </c>
      <c r="C46" s="649">
        <v>0.625</v>
      </c>
      <c r="D46" s="659">
        <v>10</v>
      </c>
      <c r="E46" s="626" t="str">
        <f>W39</f>
        <v>潮江JｒFC</v>
      </c>
      <c r="F46" s="641"/>
      <c r="G46" s="644" t="s">
        <v>18</v>
      </c>
      <c r="H46" s="625"/>
      <c r="I46" s="656" t="str">
        <f>W38</f>
        <v>  エストレーラス高知</v>
      </c>
      <c r="J46" s="631" t="s">
        <v>23</v>
      </c>
      <c r="L46" s="631" t="s">
        <v>24</v>
      </c>
      <c r="M46" s="649">
        <v>0.625</v>
      </c>
      <c r="N46" s="650">
        <v>30</v>
      </c>
      <c r="O46" s="626" t="str">
        <f>Y39</f>
        <v>日高SSS</v>
      </c>
      <c r="P46" s="641"/>
      <c r="Q46" s="644" t="s">
        <v>18</v>
      </c>
      <c r="R46" s="625"/>
      <c r="S46" s="654" t="str">
        <f>Y38</f>
        <v> 三和SSS</v>
      </c>
      <c r="T46" s="631" t="s">
        <v>23</v>
      </c>
      <c r="U46" s="68"/>
      <c r="V46" s="150">
        <v>37</v>
      </c>
      <c r="W46" s="68" t="s">
        <v>418</v>
      </c>
      <c r="X46" s="200"/>
      <c r="Y46" s="270"/>
      <c r="Z46" s="201"/>
      <c r="AA46" s="195"/>
      <c r="AB46" s="202"/>
      <c r="AC46" s="199"/>
    </row>
    <row r="47" spans="2:29" ht="13.5">
      <c r="B47" s="631"/>
      <c r="C47" s="631"/>
      <c r="D47" s="660"/>
      <c r="E47" s="626"/>
      <c r="F47" s="641"/>
      <c r="G47" s="644"/>
      <c r="H47" s="625"/>
      <c r="I47" s="656"/>
      <c r="J47" s="631"/>
      <c r="L47" s="631"/>
      <c r="M47" s="631"/>
      <c r="N47" s="650"/>
      <c r="O47" s="626"/>
      <c r="P47" s="641"/>
      <c r="Q47" s="644"/>
      <c r="R47" s="625"/>
      <c r="S47" s="654"/>
      <c r="T47" s="631"/>
      <c r="U47" s="68"/>
      <c r="W47" s="199"/>
      <c r="X47" s="200"/>
      <c r="Y47" s="270"/>
      <c r="Z47" s="201"/>
      <c r="AA47" s="195"/>
      <c r="AB47" s="202"/>
      <c r="AC47" s="199"/>
    </row>
    <row r="48" spans="2:29" ht="13.5">
      <c r="B48" s="625" t="s">
        <v>25</v>
      </c>
      <c r="C48" s="640">
        <v>0.6597222222222222</v>
      </c>
      <c r="D48" s="665">
        <v>50</v>
      </c>
      <c r="E48" s="686" t="str">
        <f>W45</f>
        <v>FCボンバーズ中土佐</v>
      </c>
      <c r="F48" s="684"/>
      <c r="G48" s="623" t="s">
        <v>18</v>
      </c>
      <c r="H48" s="638"/>
      <c r="I48" s="675" t="str">
        <f>W46</f>
        <v>大津SSS</v>
      </c>
      <c r="J48" s="631" t="s">
        <v>425</v>
      </c>
      <c r="K48" s="36"/>
      <c r="L48" s="625" t="s">
        <v>25</v>
      </c>
      <c r="M48" s="640">
        <v>0.6597222222222222</v>
      </c>
      <c r="N48" s="642"/>
      <c r="O48" s="619"/>
      <c r="P48" s="641"/>
      <c r="Q48" s="644"/>
      <c r="R48" s="625"/>
      <c r="S48" s="619"/>
      <c r="T48" s="631"/>
      <c r="W48" s="199"/>
      <c r="X48" s="200"/>
      <c r="Y48" s="270"/>
      <c r="Z48" s="200"/>
      <c r="AA48" s="195"/>
      <c r="AB48" s="202"/>
      <c r="AC48" s="199"/>
    </row>
    <row r="49" spans="2:29" ht="13.5">
      <c r="B49" s="625"/>
      <c r="C49" s="640"/>
      <c r="D49" s="666"/>
      <c r="E49" s="687"/>
      <c r="F49" s="685"/>
      <c r="G49" s="624"/>
      <c r="H49" s="639"/>
      <c r="I49" s="676"/>
      <c r="J49" s="631"/>
      <c r="K49" s="62"/>
      <c r="L49" s="625"/>
      <c r="M49" s="640"/>
      <c r="N49" s="643"/>
      <c r="O49" s="620"/>
      <c r="P49" s="641"/>
      <c r="Q49" s="644"/>
      <c r="R49" s="625"/>
      <c r="S49" s="620"/>
      <c r="T49" s="631"/>
      <c r="W49" s="199"/>
      <c r="X49" s="200"/>
      <c r="Y49" s="270"/>
      <c r="Z49" s="200"/>
      <c r="AA49" s="195"/>
      <c r="AB49" s="202"/>
      <c r="AC49" s="199"/>
    </row>
    <row r="50" spans="2:29" ht="13.5">
      <c r="B50" s="631" t="s">
        <v>291</v>
      </c>
      <c r="C50" s="640">
        <v>0.6944444444444445</v>
      </c>
      <c r="D50" s="659"/>
      <c r="E50" s="619"/>
      <c r="F50" s="652"/>
      <c r="G50" s="646"/>
      <c r="H50" s="631"/>
      <c r="I50" s="626"/>
      <c r="J50" s="625"/>
      <c r="L50" s="631"/>
      <c r="M50" s="640"/>
      <c r="N50" s="659"/>
      <c r="O50" s="626"/>
      <c r="P50" s="652"/>
      <c r="Q50" s="646"/>
      <c r="R50" s="631"/>
      <c r="S50" s="626"/>
      <c r="T50" s="625"/>
      <c r="W50" s="199"/>
      <c r="X50" s="200"/>
      <c r="Y50" s="270"/>
      <c r="Z50" s="200"/>
      <c r="AA50" s="196"/>
      <c r="AB50" s="202"/>
      <c r="AC50" s="199"/>
    </row>
    <row r="51" spans="2:29" ht="13.5">
      <c r="B51" s="631"/>
      <c r="C51" s="640"/>
      <c r="D51" s="660"/>
      <c r="E51" s="620"/>
      <c r="F51" s="652"/>
      <c r="G51" s="646"/>
      <c r="H51" s="631"/>
      <c r="I51" s="626"/>
      <c r="J51" s="625"/>
      <c r="L51" s="631"/>
      <c r="M51" s="640"/>
      <c r="N51" s="660"/>
      <c r="O51" s="626"/>
      <c r="P51" s="652"/>
      <c r="Q51" s="646"/>
      <c r="R51" s="631"/>
      <c r="S51" s="626"/>
      <c r="T51" s="625"/>
      <c r="W51" s="199"/>
      <c r="X51" s="200"/>
      <c r="Y51" s="270"/>
      <c r="Z51" s="200"/>
      <c r="AC51" s="199"/>
    </row>
    <row r="52" spans="2:21" ht="13.5">
      <c r="B52" s="625"/>
      <c r="C52" s="683"/>
      <c r="D52" s="629"/>
      <c r="E52" s="619"/>
      <c r="F52" s="621"/>
      <c r="G52" s="627"/>
      <c r="H52" s="617"/>
      <c r="I52" s="651"/>
      <c r="J52" s="625"/>
      <c r="K52" s="63"/>
      <c r="L52" s="625"/>
      <c r="M52" s="640"/>
      <c r="N52" s="680"/>
      <c r="O52" s="626"/>
      <c r="P52" s="621"/>
      <c r="Q52" s="627"/>
      <c r="R52" s="617"/>
      <c r="S52" s="626"/>
      <c r="T52" s="625"/>
      <c r="U52" s="68"/>
    </row>
    <row r="53" spans="2:21" ht="13.5">
      <c r="B53" s="625"/>
      <c r="C53" s="683"/>
      <c r="D53" s="630"/>
      <c r="E53" s="620"/>
      <c r="F53" s="622"/>
      <c r="G53" s="628"/>
      <c r="H53" s="618"/>
      <c r="I53" s="626"/>
      <c r="J53" s="625"/>
      <c r="K53" s="63"/>
      <c r="L53" s="625"/>
      <c r="M53" s="625"/>
      <c r="N53" s="680"/>
      <c r="O53" s="626"/>
      <c r="P53" s="622"/>
      <c r="Q53" s="628"/>
      <c r="R53" s="618"/>
      <c r="S53" s="626"/>
      <c r="T53" s="625"/>
      <c r="U53" s="68"/>
    </row>
    <row r="54" spans="2:21" ht="6.75" customHeight="1">
      <c r="B54" s="69"/>
      <c r="C54" s="632"/>
      <c r="D54" s="632"/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4"/>
      <c r="U54" s="68"/>
    </row>
    <row r="55" spans="2:21" ht="19.5" customHeight="1">
      <c r="B55" s="701" t="s">
        <v>444</v>
      </c>
      <c r="C55" s="701"/>
      <c r="D55" s="701"/>
      <c r="E55" s="701"/>
      <c r="F55" s="701"/>
      <c r="G55" s="701"/>
      <c r="H55" s="701"/>
      <c r="I55" s="701"/>
      <c r="J55" s="701"/>
      <c r="K55" s="701"/>
      <c r="L55" s="701"/>
      <c r="M55" s="701"/>
      <c r="N55" s="701"/>
      <c r="O55" s="701"/>
      <c r="P55" s="701"/>
      <c r="Q55" s="701"/>
      <c r="R55" s="701"/>
      <c r="S55" s="701"/>
      <c r="T55" s="59"/>
      <c r="U55" s="59"/>
    </row>
    <row r="56" spans="2:29" s="72" customFormat="1" ht="26.25" customHeight="1">
      <c r="B56" s="616" t="s">
        <v>377</v>
      </c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73"/>
      <c r="V56" s="150"/>
      <c r="W56" s="198"/>
      <c r="X56" s="150"/>
      <c r="Y56" s="267"/>
      <c r="Z56" s="150"/>
      <c r="AA56" s="198"/>
      <c r="AB56" s="150"/>
      <c r="AC56" s="198"/>
    </row>
    <row r="57" spans="2:29" s="72" customFormat="1" ht="17.25" customHeight="1">
      <c r="B57" s="703" t="s">
        <v>119</v>
      </c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  <c r="N57" s="703"/>
      <c r="O57" s="703"/>
      <c r="P57" s="703"/>
      <c r="Q57" s="703"/>
      <c r="R57" s="703"/>
      <c r="S57" s="703"/>
      <c r="T57" s="73"/>
      <c r="V57" s="150"/>
      <c r="W57" s="198"/>
      <c r="X57" s="150"/>
      <c r="Y57" s="267"/>
      <c r="Z57" s="150"/>
      <c r="AA57" s="198"/>
      <c r="AB57" s="150"/>
      <c r="AC57" s="198"/>
    </row>
    <row r="58" spans="2:20" ht="21" customHeight="1">
      <c r="B58" s="679" t="s">
        <v>121</v>
      </c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14"/>
    </row>
    <row r="59" spans="2:29" s="72" customFormat="1" ht="17.25" customHeight="1">
      <c r="B59" s="58"/>
      <c r="C59" s="702" t="s">
        <v>13</v>
      </c>
      <c r="D59" s="702"/>
      <c r="E59" s="702"/>
      <c r="F59" s="702"/>
      <c r="G59" s="702"/>
      <c r="H59" s="702"/>
      <c r="I59" s="702"/>
      <c r="J59" s="702"/>
      <c r="K59" s="702"/>
      <c r="L59" s="702"/>
      <c r="M59" s="702"/>
      <c r="N59" s="702"/>
      <c r="O59" s="702"/>
      <c r="P59" s="702"/>
      <c r="Q59" s="702"/>
      <c r="R59" s="702"/>
      <c r="S59" s="702"/>
      <c r="T59" s="73"/>
      <c r="V59" s="150"/>
      <c r="W59" s="198"/>
      <c r="X59" s="150"/>
      <c r="Y59" s="267"/>
      <c r="Z59" s="150"/>
      <c r="AA59" s="198"/>
      <c r="AB59" s="150"/>
      <c r="AC59" s="198"/>
    </row>
    <row r="60" spans="2:19" ht="21.75" customHeight="1">
      <c r="B60" s="681" t="s">
        <v>305</v>
      </c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</row>
    <row r="61" spans="2:20" ht="14.25">
      <c r="B61" s="668" t="s">
        <v>426</v>
      </c>
      <c r="C61" s="669"/>
      <c r="D61" s="669"/>
      <c r="E61" s="669"/>
      <c r="F61" s="669"/>
      <c r="G61" s="669"/>
      <c r="H61" s="669"/>
      <c r="I61" s="669"/>
      <c r="J61" s="670"/>
      <c r="L61" s="682"/>
      <c r="M61" s="682"/>
      <c r="N61" s="682"/>
      <c r="O61" s="682"/>
      <c r="P61" s="682"/>
      <c r="Q61" s="682"/>
      <c r="R61" s="682"/>
      <c r="S61" s="682"/>
      <c r="T61" s="682"/>
    </row>
    <row r="62" spans="2:20" ht="14.25">
      <c r="B62" s="613" t="s">
        <v>232</v>
      </c>
      <c r="C62" s="614"/>
      <c r="D62" s="614"/>
      <c r="E62" s="614"/>
      <c r="F62" s="614"/>
      <c r="G62" s="614"/>
      <c r="H62" s="614"/>
      <c r="I62" s="614"/>
      <c r="J62" s="615"/>
      <c r="L62" s="616"/>
      <c r="M62" s="616"/>
      <c r="N62" s="616"/>
      <c r="O62" s="616"/>
      <c r="P62" s="616"/>
      <c r="Q62" s="616"/>
      <c r="R62" s="616"/>
      <c r="S62" s="616"/>
      <c r="T62" s="616"/>
    </row>
    <row r="63" spans="2:29" ht="18">
      <c r="B63" s="60" t="s">
        <v>14</v>
      </c>
      <c r="C63" s="40" t="s">
        <v>7</v>
      </c>
      <c r="D63" s="61" t="s">
        <v>15</v>
      </c>
      <c r="E63" s="41" t="s">
        <v>16</v>
      </c>
      <c r="F63" s="667" t="s">
        <v>8</v>
      </c>
      <c r="G63" s="667"/>
      <c r="H63" s="667"/>
      <c r="I63" s="41" t="s">
        <v>9</v>
      </c>
      <c r="J63" s="41" t="s">
        <v>10</v>
      </c>
      <c r="K63" s="34"/>
      <c r="L63" s="325"/>
      <c r="M63" s="34"/>
      <c r="N63" s="326"/>
      <c r="O63" s="327"/>
      <c r="P63" s="704"/>
      <c r="Q63" s="704"/>
      <c r="R63" s="704"/>
      <c r="S63" s="38"/>
      <c r="T63" s="38"/>
      <c r="W63" s="33"/>
      <c r="X63" s="200"/>
      <c r="Y63" s="87"/>
      <c r="Z63" s="202"/>
      <c r="AA63" s="153"/>
      <c r="AB63" s="202"/>
      <c r="AC63" s="87"/>
    </row>
    <row r="64" spans="2:29" ht="13.5">
      <c r="B64" s="631" t="s">
        <v>17</v>
      </c>
      <c r="C64" s="663">
        <v>0.4166666666666667</v>
      </c>
      <c r="D64" s="659">
        <v>31</v>
      </c>
      <c r="E64" s="651" t="str">
        <f>W68</f>
        <v>野市SSS</v>
      </c>
      <c r="F64" s="652"/>
      <c r="G64" s="646" t="s">
        <v>18</v>
      </c>
      <c r="H64" s="631"/>
      <c r="I64" s="662" t="str">
        <f>W67</f>
        <v> 四万十JFC</v>
      </c>
      <c r="J64" s="631" t="s">
        <v>233</v>
      </c>
      <c r="L64" s="706"/>
      <c r="M64" s="707"/>
      <c r="N64" s="709"/>
      <c r="O64" s="711"/>
      <c r="P64" s="712"/>
      <c r="Q64" s="705"/>
      <c r="R64" s="706"/>
      <c r="S64" s="710"/>
      <c r="T64" s="706"/>
      <c r="W64" s="33"/>
      <c r="X64" s="200"/>
      <c r="Y64" s="87"/>
      <c r="Z64" s="202"/>
      <c r="AA64" s="153"/>
      <c r="AB64" s="202"/>
      <c r="AC64" s="196"/>
    </row>
    <row r="65" spans="2:29" ht="13.5">
      <c r="B65" s="631"/>
      <c r="C65" s="664"/>
      <c r="D65" s="660"/>
      <c r="E65" s="651"/>
      <c r="F65" s="652"/>
      <c r="G65" s="646"/>
      <c r="H65" s="631"/>
      <c r="I65" s="662"/>
      <c r="J65" s="631"/>
      <c r="L65" s="706"/>
      <c r="M65" s="708"/>
      <c r="N65" s="709"/>
      <c r="O65" s="711"/>
      <c r="P65" s="712"/>
      <c r="Q65" s="705"/>
      <c r="R65" s="706"/>
      <c r="S65" s="710"/>
      <c r="T65" s="706"/>
      <c r="W65" s="462" t="s">
        <v>59</v>
      </c>
      <c r="X65" s="200"/>
      <c r="Y65" s="196"/>
      <c r="Z65" s="202"/>
      <c r="AA65" s="195"/>
      <c r="AB65" s="202"/>
      <c r="AC65" s="196"/>
    </row>
    <row r="66" spans="2:29" ht="13.5">
      <c r="B66" s="631" t="s">
        <v>20</v>
      </c>
      <c r="C66" s="649">
        <v>0.4513888888888889</v>
      </c>
      <c r="D66" s="659">
        <v>36</v>
      </c>
      <c r="E66" s="626" t="str">
        <f>W70</f>
        <v> FC高知横内</v>
      </c>
      <c r="F66" s="652"/>
      <c r="G66" s="646" t="s">
        <v>18</v>
      </c>
      <c r="H66" s="631"/>
      <c r="I66" s="645" t="str">
        <f>W69</f>
        <v> 大篠SSS</v>
      </c>
      <c r="J66" s="631" t="s">
        <v>234</v>
      </c>
      <c r="L66" s="706"/>
      <c r="M66" s="714"/>
      <c r="N66" s="709"/>
      <c r="O66" s="711"/>
      <c r="P66" s="712"/>
      <c r="Q66" s="705"/>
      <c r="R66" s="706"/>
      <c r="S66" s="713"/>
      <c r="T66" s="706"/>
      <c r="V66" s="149" t="s">
        <v>246</v>
      </c>
      <c r="W66" s="199"/>
      <c r="X66" s="200"/>
      <c r="Y66" s="196"/>
      <c r="Z66" s="202"/>
      <c r="AA66" s="195"/>
      <c r="AB66" s="202"/>
      <c r="AC66" s="196"/>
    </row>
    <row r="67" spans="2:29" ht="13.5">
      <c r="B67" s="631"/>
      <c r="C67" s="631"/>
      <c r="D67" s="660"/>
      <c r="E67" s="626"/>
      <c r="F67" s="652"/>
      <c r="G67" s="646"/>
      <c r="H67" s="631"/>
      <c r="I67" s="645"/>
      <c r="J67" s="631"/>
      <c r="L67" s="706"/>
      <c r="M67" s="706"/>
      <c r="N67" s="709"/>
      <c r="O67" s="711"/>
      <c r="P67" s="712"/>
      <c r="Q67" s="705"/>
      <c r="R67" s="706"/>
      <c r="S67" s="713"/>
      <c r="T67" s="706"/>
      <c r="V67" s="150">
        <v>4</v>
      </c>
      <c r="W67" t="s">
        <v>163</v>
      </c>
      <c r="AA67" s="195"/>
      <c r="AB67" s="202"/>
      <c r="AC67" s="196"/>
    </row>
    <row r="68" spans="2:29" ht="13.5" customHeight="1">
      <c r="B68" s="631" t="s">
        <v>19</v>
      </c>
      <c r="C68" s="649">
        <v>0.4861111111111111</v>
      </c>
      <c r="D68" s="665">
        <v>51</v>
      </c>
      <c r="E68" s="715" t="str">
        <f>W75</f>
        <v>FC一宮東</v>
      </c>
      <c r="F68" s="652"/>
      <c r="G68" s="646" t="s">
        <v>18</v>
      </c>
      <c r="H68" s="631"/>
      <c r="I68" s="715" t="str">
        <f>W74</f>
        <v>香我美SC</v>
      </c>
      <c r="J68" s="631" t="s">
        <v>6</v>
      </c>
      <c r="L68" s="706"/>
      <c r="M68" s="714"/>
      <c r="N68" s="709"/>
      <c r="O68" s="711"/>
      <c r="P68" s="712"/>
      <c r="Q68" s="705"/>
      <c r="R68" s="706"/>
      <c r="S68" s="713"/>
      <c r="T68" s="706"/>
      <c r="V68" s="150">
        <v>12</v>
      </c>
      <c r="W68" t="s">
        <v>303</v>
      </c>
      <c r="AA68" s="195"/>
      <c r="AB68" s="202"/>
      <c r="AC68" s="196"/>
    </row>
    <row r="69" spans="2:29" ht="13.5" customHeight="1">
      <c r="B69" s="631"/>
      <c r="C69" s="631"/>
      <c r="D69" s="666"/>
      <c r="E69" s="716"/>
      <c r="F69" s="652"/>
      <c r="G69" s="646"/>
      <c r="H69" s="631"/>
      <c r="I69" s="716"/>
      <c r="J69" s="631"/>
      <c r="L69" s="706"/>
      <c r="M69" s="706"/>
      <c r="N69" s="709"/>
      <c r="O69" s="711"/>
      <c r="P69" s="712"/>
      <c r="Q69" s="705"/>
      <c r="R69" s="706"/>
      <c r="S69" s="713"/>
      <c r="T69" s="706"/>
      <c r="V69" s="150">
        <v>20</v>
      </c>
      <c r="W69" t="s">
        <v>288</v>
      </c>
      <c r="AA69" s="195"/>
      <c r="AB69" s="202"/>
      <c r="AC69" s="196"/>
    </row>
    <row r="70" spans="2:29" ht="13.5">
      <c r="B70" s="631" t="s">
        <v>21</v>
      </c>
      <c r="C70" s="649">
        <v>0.5208333333333334</v>
      </c>
      <c r="D70" s="665">
        <v>56</v>
      </c>
      <c r="E70" s="661" t="str">
        <f>W77</f>
        <v>介良SSS</v>
      </c>
      <c r="F70" s="641"/>
      <c r="G70" s="644" t="s">
        <v>18</v>
      </c>
      <c r="H70" s="625"/>
      <c r="I70" s="651" t="str">
        <f>W76</f>
        <v>高窪</v>
      </c>
      <c r="J70" s="631" t="s">
        <v>19</v>
      </c>
      <c r="L70" s="706"/>
      <c r="M70" s="714"/>
      <c r="N70" s="709"/>
      <c r="O70" s="711"/>
      <c r="P70" s="712"/>
      <c r="Q70" s="705"/>
      <c r="R70" s="706"/>
      <c r="S70" s="713"/>
      <c r="T70" s="706"/>
      <c r="V70" s="150">
        <v>28</v>
      </c>
      <c r="W70" t="s">
        <v>283</v>
      </c>
      <c r="AA70" s="195"/>
      <c r="AB70" s="202"/>
      <c r="AC70" s="196"/>
    </row>
    <row r="71" spans="2:29" ht="13.5">
      <c r="B71" s="631"/>
      <c r="C71" s="631"/>
      <c r="D71" s="666"/>
      <c r="E71" s="661"/>
      <c r="F71" s="641"/>
      <c r="G71" s="644"/>
      <c r="H71" s="625"/>
      <c r="I71" s="651"/>
      <c r="J71" s="631"/>
      <c r="L71" s="706"/>
      <c r="M71" s="706"/>
      <c r="N71" s="709"/>
      <c r="O71" s="711"/>
      <c r="P71" s="712"/>
      <c r="Q71" s="705"/>
      <c r="R71" s="706"/>
      <c r="S71" s="713"/>
      <c r="T71" s="706"/>
      <c r="V71" s="150">
        <v>36</v>
      </c>
      <c r="W71" t="s">
        <v>414</v>
      </c>
      <c r="AA71" s="196"/>
      <c r="AB71" s="202"/>
      <c r="AC71" s="197"/>
    </row>
    <row r="72" spans="2:28" ht="14.25" customHeight="1">
      <c r="B72" s="631" t="s">
        <v>22</v>
      </c>
      <c r="C72" s="649">
        <v>0.5555555555555556</v>
      </c>
      <c r="D72" s="659">
        <v>37</v>
      </c>
      <c r="E72" s="717" t="str">
        <f>W71</f>
        <v>旭JFC</v>
      </c>
      <c r="F72" s="652"/>
      <c r="G72" s="646" t="s">
        <v>18</v>
      </c>
      <c r="H72" s="631"/>
      <c r="I72" s="651" t="str">
        <f>W67</f>
        <v> 四万十JFC</v>
      </c>
      <c r="J72" s="631" t="s">
        <v>21</v>
      </c>
      <c r="L72" s="706"/>
      <c r="M72" s="714"/>
      <c r="N72" s="709"/>
      <c r="O72" s="711"/>
      <c r="P72" s="712"/>
      <c r="Q72" s="705"/>
      <c r="R72" s="706"/>
      <c r="S72" s="713"/>
      <c r="T72" s="706"/>
      <c r="W72" s="463" t="s">
        <v>422</v>
      </c>
      <c r="AA72" s="154"/>
      <c r="AB72" s="203"/>
    </row>
    <row r="73" spans="2:29" ht="13.5" customHeight="1">
      <c r="B73" s="631"/>
      <c r="C73" s="631"/>
      <c r="D73" s="660"/>
      <c r="E73" s="717"/>
      <c r="F73" s="652"/>
      <c r="G73" s="646"/>
      <c r="H73" s="631"/>
      <c r="I73" s="651"/>
      <c r="J73" s="631"/>
      <c r="L73" s="706"/>
      <c r="M73" s="706"/>
      <c r="N73" s="709"/>
      <c r="O73" s="711"/>
      <c r="P73" s="712"/>
      <c r="Q73" s="705"/>
      <c r="R73" s="706"/>
      <c r="S73" s="713"/>
      <c r="T73" s="706"/>
      <c r="V73" s="149" t="s">
        <v>253</v>
      </c>
      <c r="W73" s="199"/>
      <c r="X73" s="200"/>
      <c r="Y73" s="270"/>
      <c r="Z73" s="200"/>
      <c r="AA73" s="195"/>
      <c r="AB73" s="202"/>
      <c r="AC73" s="199"/>
    </row>
    <row r="74" spans="2:29" ht="13.5" customHeight="1">
      <c r="B74" s="631" t="s">
        <v>23</v>
      </c>
      <c r="C74" s="649">
        <v>0.5902777777777778</v>
      </c>
      <c r="D74" s="659">
        <v>33</v>
      </c>
      <c r="E74" s="651" t="str">
        <f>W69</f>
        <v> 大篠SSS</v>
      </c>
      <c r="F74" s="641"/>
      <c r="G74" s="644" t="s">
        <v>18</v>
      </c>
      <c r="H74" s="625"/>
      <c r="I74" s="662" t="str">
        <f>W68</f>
        <v>野市SSS</v>
      </c>
      <c r="J74" s="631" t="s">
        <v>22</v>
      </c>
      <c r="L74" s="706"/>
      <c r="M74" s="714"/>
      <c r="N74" s="709"/>
      <c r="O74" s="711"/>
      <c r="P74" s="712"/>
      <c r="Q74" s="705"/>
      <c r="R74" s="706"/>
      <c r="S74" s="713"/>
      <c r="T74" s="706"/>
      <c r="V74" s="68">
        <v>6</v>
      </c>
      <c r="W74" s="272" t="s">
        <v>386</v>
      </c>
      <c r="X74" s="68"/>
      <c r="Y74" s="153"/>
      <c r="Z74" s="201"/>
      <c r="AA74" s="195"/>
      <c r="AB74" s="202"/>
      <c r="AC74" s="199"/>
    </row>
    <row r="75" spans="2:29" ht="13.5" customHeight="1">
      <c r="B75" s="631"/>
      <c r="C75" s="631"/>
      <c r="D75" s="660"/>
      <c r="E75" s="651" t="s">
        <v>151</v>
      </c>
      <c r="F75" s="641"/>
      <c r="G75" s="644"/>
      <c r="H75" s="625"/>
      <c r="I75" s="662" t="s">
        <v>152</v>
      </c>
      <c r="J75" s="631"/>
      <c r="L75" s="706"/>
      <c r="M75" s="706"/>
      <c r="N75" s="709"/>
      <c r="O75" s="711"/>
      <c r="P75" s="712"/>
      <c r="Q75" s="705"/>
      <c r="R75" s="706"/>
      <c r="S75" s="713"/>
      <c r="T75" s="706"/>
      <c r="V75" s="68">
        <v>14</v>
      </c>
      <c r="W75" s="272" t="s">
        <v>277</v>
      </c>
      <c r="X75" s="68"/>
      <c r="Y75" s="195"/>
      <c r="Z75" s="201"/>
      <c r="AA75" s="195"/>
      <c r="AB75" s="202"/>
      <c r="AC75" s="199"/>
    </row>
    <row r="76" spans="2:29" ht="13.5">
      <c r="B76" s="631" t="s">
        <v>24</v>
      </c>
      <c r="C76" s="649">
        <v>0.625</v>
      </c>
      <c r="D76" s="659">
        <v>40</v>
      </c>
      <c r="E76" s="717" t="str">
        <f>W71</f>
        <v>旭JFC</v>
      </c>
      <c r="F76" s="652"/>
      <c r="G76" s="646" t="s">
        <v>18</v>
      </c>
      <c r="H76" s="631"/>
      <c r="I76" s="658" t="str">
        <f>W70</f>
        <v> FC高知横内</v>
      </c>
      <c r="J76" s="631" t="s">
        <v>23</v>
      </c>
      <c r="L76" s="706"/>
      <c r="M76" s="714"/>
      <c r="N76" s="709"/>
      <c r="O76" s="711"/>
      <c r="P76" s="712"/>
      <c r="Q76" s="705"/>
      <c r="R76" s="706"/>
      <c r="S76" s="718"/>
      <c r="T76" s="706"/>
      <c r="V76" s="68">
        <v>22</v>
      </c>
      <c r="W76" s="272" t="s">
        <v>403</v>
      </c>
      <c r="X76" s="68"/>
      <c r="Y76" s="195"/>
      <c r="Z76" s="201"/>
      <c r="AA76" s="195"/>
      <c r="AB76" s="202"/>
      <c r="AC76" s="199"/>
    </row>
    <row r="77" spans="2:29" ht="13.5">
      <c r="B77" s="631"/>
      <c r="C77" s="631"/>
      <c r="D77" s="660"/>
      <c r="E77" s="717"/>
      <c r="F77" s="652"/>
      <c r="G77" s="646"/>
      <c r="H77" s="631"/>
      <c r="I77" s="658"/>
      <c r="J77" s="631"/>
      <c r="L77" s="706"/>
      <c r="M77" s="706"/>
      <c r="N77" s="709"/>
      <c r="O77" s="711"/>
      <c r="P77" s="712"/>
      <c r="Q77" s="705"/>
      <c r="R77" s="706"/>
      <c r="S77" s="713"/>
      <c r="T77" s="706"/>
      <c r="V77" s="68">
        <v>30</v>
      </c>
      <c r="W77" s="272" t="s">
        <v>347</v>
      </c>
      <c r="X77" s="68"/>
      <c r="Y77" s="195"/>
      <c r="Z77" s="200"/>
      <c r="AA77" s="195"/>
      <c r="AB77" s="202"/>
      <c r="AC77" s="199"/>
    </row>
    <row r="78" spans="2:29" ht="13.5" customHeight="1">
      <c r="B78" s="625" t="s">
        <v>25</v>
      </c>
      <c r="C78" s="640">
        <v>0.6597222222222222</v>
      </c>
      <c r="D78" s="665">
        <v>53</v>
      </c>
      <c r="E78" s="626" t="str">
        <f>W76</f>
        <v>高窪</v>
      </c>
      <c r="F78" s="641"/>
      <c r="G78" s="644" t="s">
        <v>18</v>
      </c>
      <c r="H78" s="625"/>
      <c r="I78" s="662" t="str">
        <f>W75</f>
        <v>FC一宮東</v>
      </c>
      <c r="J78" s="631" t="s">
        <v>24</v>
      </c>
      <c r="K78" s="36"/>
      <c r="L78" s="719"/>
      <c r="M78" s="632"/>
      <c r="N78" s="709"/>
      <c r="O78" s="711"/>
      <c r="P78" s="721"/>
      <c r="Q78" s="722"/>
      <c r="R78" s="719"/>
      <c r="S78" s="720"/>
      <c r="T78" s="706"/>
      <c r="V78" s="68"/>
      <c r="W78" s="272"/>
      <c r="X78" s="68"/>
      <c r="Y78" s="195"/>
      <c r="Z78" s="200"/>
      <c r="AA78" s="195"/>
      <c r="AB78" s="202"/>
      <c r="AC78" s="199"/>
    </row>
    <row r="79" spans="2:29" ht="13.5" customHeight="1">
      <c r="B79" s="625"/>
      <c r="C79" s="640"/>
      <c r="D79" s="666"/>
      <c r="E79" s="626"/>
      <c r="F79" s="641"/>
      <c r="G79" s="644"/>
      <c r="H79" s="625"/>
      <c r="I79" s="662"/>
      <c r="J79" s="631"/>
      <c r="K79" s="256"/>
      <c r="L79" s="719"/>
      <c r="M79" s="632"/>
      <c r="N79" s="709"/>
      <c r="O79" s="711"/>
      <c r="P79" s="721"/>
      <c r="Q79" s="722"/>
      <c r="R79" s="719"/>
      <c r="S79" s="711"/>
      <c r="T79" s="706"/>
      <c r="V79" s="68"/>
      <c r="W79" s="272"/>
      <c r="X79" s="68"/>
      <c r="Y79" s="195"/>
      <c r="Z79" s="200"/>
      <c r="AA79" s="196"/>
      <c r="AB79" s="202"/>
      <c r="AC79" s="199"/>
    </row>
    <row r="80" spans="2:29" ht="13.5">
      <c r="B80" s="631" t="s">
        <v>291</v>
      </c>
      <c r="C80" s="640">
        <v>0.6944444444444445</v>
      </c>
      <c r="D80" s="659"/>
      <c r="E80" s="626"/>
      <c r="F80" s="652"/>
      <c r="G80" s="646"/>
      <c r="H80" s="631"/>
      <c r="I80" s="626"/>
      <c r="J80" s="625"/>
      <c r="K80" s="183"/>
      <c r="L80" s="706"/>
      <c r="M80" s="714"/>
      <c r="N80" s="709"/>
      <c r="O80" s="711"/>
      <c r="P80" s="712"/>
      <c r="Q80" s="705"/>
      <c r="R80" s="706"/>
      <c r="S80" s="711"/>
      <c r="T80" s="719"/>
      <c r="W80" s="199"/>
      <c r="X80" s="200"/>
      <c r="Y80" s="270"/>
      <c r="Z80" s="200"/>
      <c r="AC80" s="199"/>
    </row>
    <row r="81" spans="2:29" ht="13.5">
      <c r="B81" s="631"/>
      <c r="C81" s="640"/>
      <c r="D81" s="660"/>
      <c r="E81" s="626"/>
      <c r="F81" s="652"/>
      <c r="G81" s="646"/>
      <c r="H81" s="631"/>
      <c r="I81" s="626"/>
      <c r="J81" s="625"/>
      <c r="L81" s="706"/>
      <c r="M81" s="706"/>
      <c r="N81" s="709"/>
      <c r="O81" s="711"/>
      <c r="P81" s="712"/>
      <c r="Q81" s="705"/>
      <c r="R81" s="706"/>
      <c r="S81" s="711"/>
      <c r="T81" s="719"/>
      <c r="W81" s="199"/>
      <c r="X81" s="200"/>
      <c r="Y81" s="270"/>
      <c r="Z81" s="200"/>
      <c r="AC81" s="199"/>
    </row>
    <row r="82" spans="2:28" ht="13.5">
      <c r="B82" s="617"/>
      <c r="C82" s="636"/>
      <c r="D82" s="673"/>
      <c r="E82" s="675"/>
      <c r="F82" s="621"/>
      <c r="G82" s="623"/>
      <c r="H82" s="617"/>
      <c r="I82" s="671"/>
      <c r="J82" s="638"/>
      <c r="K82" s="323"/>
      <c r="L82" s="719"/>
      <c r="M82" s="632"/>
      <c r="N82" s="730"/>
      <c r="O82" s="711"/>
      <c r="P82" s="721"/>
      <c r="Q82" s="705"/>
      <c r="R82" s="719"/>
      <c r="S82" s="711"/>
      <c r="T82" s="706"/>
      <c r="AA82" s="153"/>
      <c r="AB82" s="202"/>
    </row>
    <row r="83" spans="2:28" ht="13.5">
      <c r="B83" s="618"/>
      <c r="C83" s="637"/>
      <c r="D83" s="674"/>
      <c r="E83" s="676"/>
      <c r="F83" s="622"/>
      <c r="G83" s="624"/>
      <c r="H83" s="618"/>
      <c r="I83" s="672"/>
      <c r="J83" s="639"/>
      <c r="K83" s="323"/>
      <c r="L83" s="719"/>
      <c r="M83" s="632"/>
      <c r="N83" s="730"/>
      <c r="O83" s="711"/>
      <c r="P83" s="721"/>
      <c r="Q83" s="705"/>
      <c r="R83" s="719"/>
      <c r="S83" s="711"/>
      <c r="T83" s="706"/>
      <c r="AA83" s="153"/>
      <c r="AB83" s="202"/>
    </row>
    <row r="84" spans="2:28" ht="13.5">
      <c r="B84" s="64"/>
      <c r="C84" s="632"/>
      <c r="D84" s="632"/>
      <c r="E84" s="632"/>
      <c r="F84" s="632"/>
      <c r="G84" s="632"/>
      <c r="H84" s="632"/>
      <c r="I84" s="632"/>
      <c r="J84" s="632"/>
      <c r="K84" s="632"/>
      <c r="L84" s="632"/>
      <c r="M84" s="632"/>
      <c r="N84" s="632"/>
      <c r="O84" s="632"/>
      <c r="P84" s="632"/>
      <c r="Q84" s="632"/>
      <c r="R84" s="632"/>
      <c r="S84" s="632"/>
      <c r="T84" s="278"/>
      <c r="AA84" s="153"/>
      <c r="AB84" s="202"/>
    </row>
    <row r="85" spans="2:28" ht="19.5" customHeight="1">
      <c r="B85" s="278"/>
      <c r="C85" s="324"/>
      <c r="D85" s="329"/>
      <c r="E85" s="330"/>
      <c r="F85" s="328"/>
      <c r="G85" s="292"/>
      <c r="H85" s="278"/>
      <c r="I85" s="208"/>
      <c r="J85" s="278"/>
      <c r="K85" s="256"/>
      <c r="L85" s="278"/>
      <c r="M85" s="324"/>
      <c r="N85" s="329"/>
      <c r="O85" s="330"/>
      <c r="P85" s="328"/>
      <c r="Q85" s="292"/>
      <c r="R85" s="278"/>
      <c r="S85" s="277"/>
      <c r="T85" s="278"/>
      <c r="AA85" s="153"/>
      <c r="AB85" s="202"/>
    </row>
    <row r="86" spans="2:28" ht="14.25">
      <c r="B86" s="682"/>
      <c r="C86" s="682"/>
      <c r="D86" s="682"/>
      <c r="E86" s="682"/>
      <c r="F86" s="682"/>
      <c r="G86" s="682"/>
      <c r="H86" s="682"/>
      <c r="I86" s="682"/>
      <c r="J86" s="682"/>
      <c r="K86" s="256"/>
      <c r="L86" s="682"/>
      <c r="M86" s="682"/>
      <c r="N86" s="682"/>
      <c r="O86" s="682"/>
      <c r="P86" s="682"/>
      <c r="Q86" s="682"/>
      <c r="R86" s="682"/>
      <c r="S86" s="682"/>
      <c r="T86" s="682"/>
      <c r="AA86" s="153"/>
      <c r="AB86" s="202"/>
    </row>
    <row r="87" spans="2:28" ht="14.25">
      <c r="B87" s="616"/>
      <c r="C87" s="616"/>
      <c r="D87" s="616"/>
      <c r="E87" s="616"/>
      <c r="F87" s="616"/>
      <c r="G87" s="616"/>
      <c r="H87" s="616"/>
      <c r="I87" s="616"/>
      <c r="J87" s="616"/>
      <c r="K87" s="256"/>
      <c r="L87" s="616"/>
      <c r="M87" s="616"/>
      <c r="N87" s="616"/>
      <c r="O87" s="616"/>
      <c r="P87" s="616"/>
      <c r="Q87" s="616"/>
      <c r="R87" s="616"/>
      <c r="S87" s="616"/>
      <c r="T87" s="616"/>
      <c r="AA87" s="153"/>
      <c r="AB87" s="202"/>
    </row>
    <row r="88" spans="2:20" ht="13.5">
      <c r="B88" s="331"/>
      <c r="C88" s="332"/>
      <c r="D88" s="326"/>
      <c r="E88" s="327"/>
      <c r="F88" s="723"/>
      <c r="G88" s="723"/>
      <c r="H88" s="723"/>
      <c r="I88" s="327"/>
      <c r="J88" s="327"/>
      <c r="K88" s="332"/>
      <c r="L88" s="331"/>
      <c r="M88" s="332"/>
      <c r="N88" s="326"/>
      <c r="O88" s="327"/>
      <c r="P88" s="723"/>
      <c r="Q88" s="723"/>
      <c r="R88" s="723"/>
      <c r="S88" s="327"/>
      <c r="T88" s="327"/>
    </row>
    <row r="89" spans="2:29" ht="13.5">
      <c r="B89" s="719"/>
      <c r="C89" s="724"/>
      <c r="D89" s="726"/>
      <c r="E89" s="711"/>
      <c r="F89" s="721"/>
      <c r="G89" s="722"/>
      <c r="H89" s="719"/>
      <c r="I89" s="727"/>
      <c r="J89" s="719"/>
      <c r="K89" s="256"/>
      <c r="L89" s="719"/>
      <c r="M89" s="724"/>
      <c r="N89" s="726"/>
      <c r="O89" s="711"/>
      <c r="P89" s="721"/>
      <c r="Q89" s="722"/>
      <c r="R89" s="719"/>
      <c r="S89" s="727"/>
      <c r="T89" s="719"/>
      <c r="W89" s="33"/>
      <c r="X89" s="200"/>
      <c r="Y89" s="87"/>
      <c r="Z89" s="202"/>
      <c r="AA89" s="153"/>
      <c r="AB89" s="202"/>
      <c r="AC89" s="87"/>
    </row>
    <row r="90" spans="2:29" ht="13.5">
      <c r="B90" s="719"/>
      <c r="C90" s="724"/>
      <c r="D90" s="726"/>
      <c r="E90" s="711"/>
      <c r="F90" s="721"/>
      <c r="G90" s="722"/>
      <c r="H90" s="719"/>
      <c r="I90" s="727"/>
      <c r="J90" s="719"/>
      <c r="K90" s="256"/>
      <c r="L90" s="719"/>
      <c r="M90" s="724"/>
      <c r="N90" s="726"/>
      <c r="O90" s="711"/>
      <c r="P90" s="721"/>
      <c r="Q90" s="722"/>
      <c r="R90" s="719"/>
      <c r="S90" s="727"/>
      <c r="T90" s="719"/>
      <c r="AB90" s="202"/>
      <c r="AC90" s="196"/>
    </row>
    <row r="91" spans="2:29" ht="13.5" customHeight="1">
      <c r="B91" s="719"/>
      <c r="C91" s="632"/>
      <c r="D91" s="726"/>
      <c r="E91" s="731"/>
      <c r="F91" s="721"/>
      <c r="G91" s="722"/>
      <c r="H91" s="719"/>
      <c r="I91" s="711"/>
      <c r="J91" s="719"/>
      <c r="K91" s="256"/>
      <c r="L91" s="719"/>
      <c r="M91" s="632"/>
      <c r="N91" s="726"/>
      <c r="O91" s="711"/>
      <c r="P91" s="721"/>
      <c r="Q91" s="722"/>
      <c r="R91" s="719"/>
      <c r="S91" s="711"/>
      <c r="T91" s="719"/>
      <c r="AB91" s="202"/>
      <c r="AC91" s="196"/>
    </row>
    <row r="92" spans="2:29" ht="13.5">
      <c r="B92" s="719"/>
      <c r="C92" s="719"/>
      <c r="D92" s="726"/>
      <c r="E92" s="731"/>
      <c r="F92" s="721"/>
      <c r="G92" s="722"/>
      <c r="H92" s="719"/>
      <c r="I92" s="711"/>
      <c r="J92" s="719"/>
      <c r="K92" s="256"/>
      <c r="L92" s="719"/>
      <c r="M92" s="719"/>
      <c r="N92" s="726"/>
      <c r="O92" s="711"/>
      <c r="P92" s="721"/>
      <c r="Q92" s="722"/>
      <c r="R92" s="719"/>
      <c r="S92" s="711"/>
      <c r="T92" s="719"/>
      <c r="AB92" s="202"/>
      <c r="AC92" s="196"/>
    </row>
    <row r="93" spans="2:29" ht="13.5" customHeight="1">
      <c r="B93" s="719"/>
      <c r="C93" s="632"/>
      <c r="D93" s="726"/>
      <c r="E93" s="711"/>
      <c r="F93" s="721"/>
      <c r="G93" s="722"/>
      <c r="H93" s="719"/>
      <c r="I93" s="711"/>
      <c r="J93" s="719"/>
      <c r="K93" s="256"/>
      <c r="L93" s="719"/>
      <c r="M93" s="632"/>
      <c r="N93" s="726"/>
      <c r="O93" s="731"/>
      <c r="P93" s="721"/>
      <c r="Q93" s="722"/>
      <c r="R93" s="719"/>
      <c r="S93" s="711"/>
      <c r="T93" s="719"/>
      <c r="AB93" s="202"/>
      <c r="AC93" s="196"/>
    </row>
    <row r="94" spans="2:29" ht="13.5">
      <c r="B94" s="719"/>
      <c r="C94" s="719"/>
      <c r="D94" s="726"/>
      <c r="E94" s="711"/>
      <c r="F94" s="721"/>
      <c r="G94" s="722"/>
      <c r="H94" s="719"/>
      <c r="I94" s="711"/>
      <c r="J94" s="719"/>
      <c r="K94" s="256"/>
      <c r="L94" s="719"/>
      <c r="M94" s="719"/>
      <c r="N94" s="726"/>
      <c r="O94" s="731"/>
      <c r="P94" s="721"/>
      <c r="Q94" s="722"/>
      <c r="R94" s="719"/>
      <c r="S94" s="711"/>
      <c r="T94" s="719"/>
      <c r="AB94" s="202"/>
      <c r="AC94" s="196"/>
    </row>
    <row r="95" spans="2:29" ht="13.5" customHeight="1">
      <c r="B95" s="719"/>
      <c r="C95" s="632"/>
      <c r="D95" s="726"/>
      <c r="E95" s="711"/>
      <c r="F95" s="721"/>
      <c r="G95" s="722"/>
      <c r="H95" s="719"/>
      <c r="I95" s="731"/>
      <c r="J95" s="719"/>
      <c r="K95" s="256"/>
      <c r="L95" s="719"/>
      <c r="M95" s="632"/>
      <c r="N95" s="726"/>
      <c r="O95" s="711"/>
      <c r="P95" s="721"/>
      <c r="Q95" s="722"/>
      <c r="R95" s="719"/>
      <c r="S95" s="711"/>
      <c r="T95" s="719"/>
      <c r="W95" s="68"/>
      <c r="AB95" s="202"/>
      <c r="AC95" s="196"/>
    </row>
    <row r="96" spans="2:29" ht="13.5" customHeight="1">
      <c r="B96" s="719"/>
      <c r="C96" s="719"/>
      <c r="D96" s="726"/>
      <c r="E96" s="711"/>
      <c r="F96" s="721"/>
      <c r="G96" s="722"/>
      <c r="H96" s="719"/>
      <c r="I96" s="731"/>
      <c r="J96" s="719"/>
      <c r="K96" s="256"/>
      <c r="L96" s="719"/>
      <c r="M96" s="719"/>
      <c r="N96" s="726"/>
      <c r="O96" s="711"/>
      <c r="P96" s="721"/>
      <c r="Q96" s="722"/>
      <c r="R96" s="719"/>
      <c r="S96" s="711"/>
      <c r="T96" s="719"/>
      <c r="W96" s="199"/>
      <c r="X96" s="200"/>
      <c r="Y96" s="270"/>
      <c r="Z96" s="200"/>
      <c r="AA96" s="195"/>
      <c r="AB96" s="202"/>
      <c r="AC96" s="196"/>
    </row>
    <row r="97" spans="2:29" ht="13.5" customHeight="1">
      <c r="B97" s="719"/>
      <c r="C97" s="632"/>
      <c r="D97" s="726"/>
      <c r="E97" s="711"/>
      <c r="F97" s="721"/>
      <c r="G97" s="722"/>
      <c r="H97" s="719"/>
      <c r="I97" s="711"/>
      <c r="J97" s="719"/>
      <c r="K97" s="256"/>
      <c r="L97" s="719"/>
      <c r="M97" s="632"/>
      <c r="N97" s="726"/>
      <c r="O97" s="711"/>
      <c r="P97" s="721"/>
      <c r="Q97" s="722"/>
      <c r="R97" s="719"/>
      <c r="S97" s="711"/>
      <c r="T97" s="719"/>
      <c r="W97" s="199"/>
      <c r="X97" s="200"/>
      <c r="Y97" s="270"/>
      <c r="Z97" s="200"/>
      <c r="AA97" s="196"/>
      <c r="AB97" s="202"/>
      <c r="AC97" s="197"/>
    </row>
    <row r="98" spans="2:28" ht="14.25" customHeight="1">
      <c r="B98" s="719"/>
      <c r="C98" s="719"/>
      <c r="D98" s="726"/>
      <c r="E98" s="711"/>
      <c r="F98" s="721"/>
      <c r="G98" s="722"/>
      <c r="H98" s="719"/>
      <c r="I98" s="711"/>
      <c r="J98" s="719"/>
      <c r="K98" s="256"/>
      <c r="L98" s="719"/>
      <c r="M98" s="719"/>
      <c r="N98" s="726"/>
      <c r="O98" s="711"/>
      <c r="P98" s="721"/>
      <c r="Q98" s="722"/>
      <c r="R98" s="719"/>
      <c r="S98" s="711"/>
      <c r="T98" s="719"/>
      <c r="W98" s="199"/>
      <c r="X98" s="200"/>
      <c r="Y98" s="270"/>
      <c r="Z98" s="200"/>
      <c r="AA98" s="154"/>
      <c r="AB98" s="203"/>
    </row>
    <row r="99" spans="2:21" ht="13.5">
      <c r="B99" s="719"/>
      <c r="C99" s="632"/>
      <c r="D99" s="730"/>
      <c r="E99" s="711"/>
      <c r="F99" s="721"/>
      <c r="G99" s="722"/>
      <c r="H99" s="719"/>
      <c r="I99" s="711"/>
      <c r="J99" s="719"/>
      <c r="K99" s="256"/>
      <c r="L99" s="719"/>
      <c r="M99" s="632"/>
      <c r="N99" s="730"/>
      <c r="O99" s="711"/>
      <c r="P99" s="721"/>
      <c r="Q99" s="722"/>
      <c r="R99" s="719"/>
      <c r="S99" s="711"/>
      <c r="T99" s="719"/>
      <c r="U99" s="68"/>
    </row>
    <row r="100" spans="2:21" ht="13.5">
      <c r="B100" s="719"/>
      <c r="C100" s="632"/>
      <c r="D100" s="730"/>
      <c r="E100" s="711"/>
      <c r="F100" s="721"/>
      <c r="G100" s="722"/>
      <c r="H100" s="719"/>
      <c r="I100" s="711"/>
      <c r="J100" s="719"/>
      <c r="K100" s="256"/>
      <c r="L100" s="719"/>
      <c r="M100" s="719"/>
      <c r="N100" s="730"/>
      <c r="O100" s="711"/>
      <c r="P100" s="721"/>
      <c r="Q100" s="722"/>
      <c r="R100" s="719"/>
      <c r="S100" s="711"/>
      <c r="T100" s="719"/>
      <c r="U100" s="68"/>
    </row>
    <row r="101" spans="2:21" ht="13.5">
      <c r="B101" s="9"/>
      <c r="C101" s="632"/>
      <c r="D101" s="632"/>
      <c r="E101" s="632"/>
      <c r="F101" s="632"/>
      <c r="G101" s="632"/>
      <c r="H101" s="632"/>
      <c r="I101" s="632"/>
      <c r="J101" s="632"/>
      <c r="K101" s="632"/>
      <c r="L101" s="632"/>
      <c r="M101" s="632"/>
      <c r="N101" s="632"/>
      <c r="O101" s="632"/>
      <c r="P101" s="632"/>
      <c r="Q101" s="632"/>
      <c r="R101" s="632"/>
      <c r="S101" s="632"/>
      <c r="T101" s="278"/>
      <c r="U101" s="68"/>
    </row>
    <row r="102" spans="2:21" ht="19.5" customHeight="1">
      <c r="B102" s="701" t="s">
        <v>444</v>
      </c>
      <c r="C102" s="701"/>
      <c r="D102" s="701"/>
      <c r="E102" s="701"/>
      <c r="F102" s="701"/>
      <c r="G102" s="701"/>
      <c r="H102" s="701"/>
      <c r="I102" s="701"/>
      <c r="J102" s="701"/>
      <c r="K102" s="701"/>
      <c r="L102" s="701"/>
      <c r="M102" s="701"/>
      <c r="N102" s="701"/>
      <c r="O102" s="701"/>
      <c r="P102" s="701"/>
      <c r="Q102" s="701"/>
      <c r="R102" s="701"/>
      <c r="S102" s="701"/>
      <c r="T102" s="59"/>
      <c r="U102" s="59"/>
    </row>
    <row r="103" spans="2:29" s="72" customFormat="1" ht="26.25" customHeight="1">
      <c r="B103" s="616" t="s">
        <v>378</v>
      </c>
      <c r="C103" s="616"/>
      <c r="D103" s="616"/>
      <c r="E103" s="616"/>
      <c r="F103" s="616"/>
      <c r="G103" s="616"/>
      <c r="H103" s="616"/>
      <c r="I103" s="616"/>
      <c r="J103" s="616"/>
      <c r="K103" s="616"/>
      <c r="L103" s="616"/>
      <c r="M103" s="616"/>
      <c r="N103" s="616"/>
      <c r="O103" s="616"/>
      <c r="P103" s="616"/>
      <c r="Q103" s="616"/>
      <c r="R103" s="616"/>
      <c r="S103" s="616"/>
      <c r="T103" s="73"/>
      <c r="V103" s="150"/>
      <c r="W103" s="198"/>
      <c r="X103" s="150"/>
      <c r="Y103" s="267"/>
      <c r="Z103" s="150"/>
      <c r="AA103" s="198"/>
      <c r="AB103" s="150"/>
      <c r="AC103" s="198"/>
    </row>
    <row r="104" spans="2:29" s="72" customFormat="1" ht="17.25" customHeight="1">
      <c r="B104" s="703" t="s">
        <v>119</v>
      </c>
      <c r="C104" s="703"/>
      <c r="D104" s="703"/>
      <c r="E104" s="703"/>
      <c r="F104" s="703"/>
      <c r="G104" s="703"/>
      <c r="H104" s="703"/>
      <c r="I104" s="703"/>
      <c r="J104" s="703"/>
      <c r="K104" s="703"/>
      <c r="L104" s="703"/>
      <c r="M104" s="703"/>
      <c r="N104" s="703"/>
      <c r="O104" s="703"/>
      <c r="P104" s="703"/>
      <c r="Q104" s="703"/>
      <c r="R104" s="703"/>
      <c r="S104" s="703"/>
      <c r="T104" s="73"/>
      <c r="V104" s="150"/>
      <c r="W104" s="198"/>
      <c r="X104" s="150"/>
      <c r="Y104" s="267"/>
      <c r="Z104" s="150"/>
      <c r="AA104" s="198"/>
      <c r="AB104" s="150"/>
      <c r="AC104" s="198"/>
    </row>
    <row r="105" spans="2:20" ht="21" customHeight="1">
      <c r="B105" s="679" t="s">
        <v>122</v>
      </c>
      <c r="C105" s="679"/>
      <c r="D105" s="679"/>
      <c r="E105" s="679"/>
      <c r="F105" s="679"/>
      <c r="G105" s="679"/>
      <c r="H105" s="679"/>
      <c r="I105" s="679"/>
      <c r="J105" s="679"/>
      <c r="K105" s="679"/>
      <c r="L105" s="679"/>
      <c r="M105" s="679"/>
      <c r="N105" s="679"/>
      <c r="O105" s="679"/>
      <c r="P105" s="679"/>
      <c r="Q105" s="679"/>
      <c r="R105" s="679"/>
      <c r="S105" s="679"/>
      <c r="T105" s="14"/>
    </row>
    <row r="106" spans="2:29" s="72" customFormat="1" ht="17.25" customHeight="1">
      <c r="B106" s="58"/>
      <c r="C106" s="702" t="s">
        <v>13</v>
      </c>
      <c r="D106" s="702"/>
      <c r="E106" s="702"/>
      <c r="F106" s="702"/>
      <c r="G106" s="702"/>
      <c r="H106" s="702"/>
      <c r="I106" s="702"/>
      <c r="J106" s="702"/>
      <c r="K106" s="702"/>
      <c r="L106" s="702"/>
      <c r="M106" s="702"/>
      <c r="N106" s="702"/>
      <c r="O106" s="702"/>
      <c r="P106" s="702"/>
      <c r="Q106" s="702"/>
      <c r="R106" s="702"/>
      <c r="S106" s="702"/>
      <c r="T106" s="73"/>
      <c r="V106" s="150"/>
      <c r="W106" s="198"/>
      <c r="X106" s="150"/>
      <c r="Y106" s="267"/>
      <c r="Z106" s="150"/>
      <c r="AA106" s="198"/>
      <c r="AB106" s="150"/>
      <c r="AC106" s="198"/>
    </row>
    <row r="107" spans="2:19" ht="21.75" customHeight="1">
      <c r="B107" s="681" t="s">
        <v>305</v>
      </c>
      <c r="C107" s="681"/>
      <c r="D107" s="681"/>
      <c r="E107" s="681"/>
      <c r="F107" s="681"/>
      <c r="G107" s="681"/>
      <c r="H107" s="681"/>
      <c r="I107" s="681"/>
      <c r="J107" s="681"/>
      <c r="K107" s="681"/>
      <c r="L107" s="681"/>
      <c r="M107" s="681"/>
      <c r="N107" s="681"/>
      <c r="O107" s="681"/>
      <c r="P107" s="681"/>
      <c r="Q107" s="681"/>
      <c r="R107" s="681"/>
      <c r="S107" s="681"/>
    </row>
    <row r="108" spans="2:20" ht="14.25">
      <c r="B108" s="668" t="s">
        <v>440</v>
      </c>
      <c r="C108" s="669"/>
      <c r="D108" s="669"/>
      <c r="E108" s="669"/>
      <c r="F108" s="669"/>
      <c r="G108" s="669"/>
      <c r="H108" s="669"/>
      <c r="I108" s="669"/>
      <c r="J108" s="670"/>
      <c r="L108" s="668" t="s">
        <v>420</v>
      </c>
      <c r="M108" s="669"/>
      <c r="N108" s="669"/>
      <c r="O108" s="669"/>
      <c r="P108" s="669"/>
      <c r="Q108" s="669"/>
      <c r="R108" s="669"/>
      <c r="S108" s="669"/>
      <c r="T108" s="670"/>
    </row>
    <row r="109" spans="2:20" ht="14.25">
      <c r="B109" s="613" t="s">
        <v>249</v>
      </c>
      <c r="C109" s="614"/>
      <c r="D109" s="614"/>
      <c r="E109" s="614"/>
      <c r="F109" s="614"/>
      <c r="G109" s="614"/>
      <c r="H109" s="614"/>
      <c r="I109" s="614"/>
      <c r="J109" s="615"/>
      <c r="L109" s="613" t="s">
        <v>250</v>
      </c>
      <c r="M109" s="614"/>
      <c r="N109" s="614"/>
      <c r="O109" s="614"/>
      <c r="P109" s="614"/>
      <c r="Q109" s="614"/>
      <c r="R109" s="614"/>
      <c r="S109" s="614"/>
      <c r="T109" s="615"/>
    </row>
    <row r="110" spans="2:29" ht="18">
      <c r="B110" s="60" t="s">
        <v>14</v>
      </c>
      <c r="C110" s="40" t="s">
        <v>7</v>
      </c>
      <c r="D110" s="61" t="s">
        <v>15</v>
      </c>
      <c r="E110" s="41" t="s">
        <v>16</v>
      </c>
      <c r="F110" s="667" t="s">
        <v>8</v>
      </c>
      <c r="G110" s="667"/>
      <c r="H110" s="667"/>
      <c r="I110" s="41" t="s">
        <v>9</v>
      </c>
      <c r="J110" s="41" t="s">
        <v>10</v>
      </c>
      <c r="K110" s="34"/>
      <c r="L110" s="60" t="s">
        <v>14</v>
      </c>
      <c r="M110" s="40" t="s">
        <v>7</v>
      </c>
      <c r="N110" s="61" t="s">
        <v>15</v>
      </c>
      <c r="O110" s="41" t="s">
        <v>16</v>
      </c>
      <c r="P110" s="667" t="s">
        <v>8</v>
      </c>
      <c r="Q110" s="667"/>
      <c r="R110" s="667"/>
      <c r="S110" s="41" t="s">
        <v>9</v>
      </c>
      <c r="T110" s="41" t="s">
        <v>10</v>
      </c>
      <c r="W110" s="33"/>
      <c r="X110" s="200"/>
      <c r="Y110" s="87"/>
      <c r="Z110" s="202"/>
      <c r="AA110" s="153"/>
      <c r="AB110" s="202"/>
      <c r="AC110" s="87"/>
    </row>
    <row r="111" spans="2:29" ht="13.5" customHeight="1">
      <c r="B111" s="631" t="s">
        <v>12</v>
      </c>
      <c r="C111" s="663">
        <v>0.40277777777777773</v>
      </c>
      <c r="D111" s="650">
        <v>18</v>
      </c>
      <c r="E111" s="626" t="str">
        <f>W117</f>
        <v>須崎市JSS</v>
      </c>
      <c r="F111" s="652"/>
      <c r="G111" s="646" t="s">
        <v>18</v>
      </c>
      <c r="H111" s="631"/>
      <c r="I111" s="658" t="str">
        <f>W114</f>
        <v> 朝倉・朝二</v>
      </c>
      <c r="J111" s="631" t="s">
        <v>233</v>
      </c>
      <c r="L111" s="631" t="s">
        <v>12</v>
      </c>
      <c r="M111" s="663">
        <v>0.40277777777777773</v>
      </c>
      <c r="N111" s="659">
        <v>64</v>
      </c>
      <c r="O111" s="626" t="str">
        <f>Y115</f>
        <v>宇佐JFC</v>
      </c>
      <c r="P111" s="652"/>
      <c r="Q111" s="646" t="s">
        <v>18</v>
      </c>
      <c r="R111" s="631"/>
      <c r="S111" s="658" t="str">
        <f>Y113</f>
        <v> 宿毛ＦＣ</v>
      </c>
      <c r="T111" s="631" t="s">
        <v>233</v>
      </c>
      <c r="W111" s="462" t="s">
        <v>258</v>
      </c>
      <c r="X111" s="200"/>
      <c r="Y111" s="466" t="s">
        <v>62</v>
      </c>
      <c r="Z111" s="202"/>
      <c r="AA111" s="153"/>
      <c r="AB111" s="202"/>
      <c r="AC111" s="196"/>
    </row>
    <row r="112" spans="2:29" ht="13.5">
      <c r="B112" s="631"/>
      <c r="C112" s="664"/>
      <c r="D112" s="650"/>
      <c r="E112" s="626"/>
      <c r="F112" s="652"/>
      <c r="G112" s="646"/>
      <c r="H112" s="631"/>
      <c r="I112" s="658"/>
      <c r="J112" s="631"/>
      <c r="L112" s="631"/>
      <c r="M112" s="664"/>
      <c r="N112" s="660"/>
      <c r="O112" s="626"/>
      <c r="P112" s="652"/>
      <c r="Q112" s="646"/>
      <c r="R112" s="631"/>
      <c r="S112" s="658"/>
      <c r="T112" s="631"/>
      <c r="V112" s="149" t="s">
        <v>244</v>
      </c>
      <c r="W112" s="270"/>
      <c r="X112" s="268" t="s">
        <v>245</v>
      </c>
      <c r="Y112" s="196"/>
      <c r="Z112" s="202"/>
      <c r="AA112" s="195"/>
      <c r="AB112" s="202"/>
      <c r="AC112" s="196"/>
    </row>
    <row r="113" spans="2:29" ht="13.5">
      <c r="B113" s="631" t="s">
        <v>6</v>
      </c>
      <c r="C113" s="649">
        <v>0.4375</v>
      </c>
      <c r="D113" s="650">
        <v>14</v>
      </c>
      <c r="E113" s="656" t="str">
        <f>W116</f>
        <v> アスルクラロ高知</v>
      </c>
      <c r="F113" s="652"/>
      <c r="G113" s="646" t="s">
        <v>18</v>
      </c>
      <c r="H113" s="631"/>
      <c r="I113" s="658" t="str">
        <f>W113</f>
        <v> 清水ＪＦＣ</v>
      </c>
      <c r="J113" s="631" t="s">
        <v>234</v>
      </c>
      <c r="L113" s="631" t="s">
        <v>6</v>
      </c>
      <c r="M113" s="649">
        <v>0.4375</v>
      </c>
      <c r="N113" s="659">
        <v>67</v>
      </c>
      <c r="O113" s="626" t="str">
        <f>Y116</f>
        <v>北陵・十市</v>
      </c>
      <c r="P113" s="652"/>
      <c r="Q113" s="646" t="s">
        <v>18</v>
      </c>
      <c r="R113" s="631"/>
      <c r="S113" s="658" t="str">
        <f>Y114</f>
        <v>神田FC</v>
      </c>
      <c r="T113" s="631" t="s">
        <v>234</v>
      </c>
      <c r="V113" s="150">
        <v>2</v>
      </c>
      <c r="W113" s="264" t="s">
        <v>153</v>
      </c>
      <c r="X113" s="150">
        <v>8</v>
      </c>
      <c r="Y113" s="268" t="s">
        <v>289</v>
      </c>
      <c r="Z113" s="202"/>
      <c r="AA113" s="153"/>
      <c r="AB113" s="202"/>
      <c r="AC113" s="196"/>
    </row>
    <row r="114" spans="2:29" ht="13.5">
      <c r="B114" s="631"/>
      <c r="C114" s="631"/>
      <c r="D114" s="650"/>
      <c r="E114" s="656"/>
      <c r="F114" s="652"/>
      <c r="G114" s="646"/>
      <c r="H114" s="631"/>
      <c r="I114" s="658"/>
      <c r="J114" s="631"/>
      <c r="L114" s="631"/>
      <c r="M114" s="631"/>
      <c r="N114" s="660"/>
      <c r="O114" s="626"/>
      <c r="P114" s="652"/>
      <c r="Q114" s="646"/>
      <c r="R114" s="631"/>
      <c r="S114" s="658"/>
      <c r="T114" s="631"/>
      <c r="V114" s="150">
        <v>10</v>
      </c>
      <c r="W114" s="33" t="s">
        <v>411</v>
      </c>
      <c r="X114" s="150">
        <v>16</v>
      </c>
      <c r="Y114" s="268" t="s">
        <v>408</v>
      </c>
      <c r="Z114" s="202"/>
      <c r="AA114" s="153"/>
      <c r="AB114" s="202"/>
      <c r="AC114" s="196"/>
    </row>
    <row r="115" spans="2:29" ht="13.5" customHeight="1">
      <c r="B115" s="631" t="s">
        <v>68</v>
      </c>
      <c r="C115" s="649">
        <v>0.47222222222222227</v>
      </c>
      <c r="D115" s="657">
        <v>58</v>
      </c>
      <c r="E115" s="626" t="str">
        <f>W124</f>
        <v> 室戸FC</v>
      </c>
      <c r="F115" s="652"/>
      <c r="G115" s="646" t="s">
        <v>18</v>
      </c>
      <c r="H115" s="631"/>
      <c r="I115" s="658" t="str">
        <f>W122</f>
        <v>山田ＳＳ</v>
      </c>
      <c r="J115" s="631" t="s">
        <v>6</v>
      </c>
      <c r="L115" s="631" t="s">
        <v>68</v>
      </c>
      <c r="M115" s="649">
        <v>0.47222222222222227</v>
      </c>
      <c r="N115" s="657">
        <v>61</v>
      </c>
      <c r="O115" s="626" t="str">
        <f>W125</f>
        <v> 十津三里FC</v>
      </c>
      <c r="P115" s="652"/>
      <c r="Q115" s="646" t="s">
        <v>18</v>
      </c>
      <c r="R115" s="631"/>
      <c r="S115" s="654" t="str">
        <f>W123</f>
        <v>高知南FC</v>
      </c>
      <c r="T115" s="631" t="s">
        <v>6</v>
      </c>
      <c r="V115" s="150">
        <v>18</v>
      </c>
      <c r="W115" s="199" t="s">
        <v>349</v>
      </c>
      <c r="X115" s="150">
        <v>24</v>
      </c>
      <c r="Y115" s="268" t="s">
        <v>350</v>
      </c>
      <c r="Z115" s="202"/>
      <c r="AA115" s="195"/>
      <c r="AB115" s="202"/>
      <c r="AC115" s="196"/>
    </row>
    <row r="116" spans="2:29" ht="13.5">
      <c r="B116" s="631"/>
      <c r="C116" s="631"/>
      <c r="D116" s="657"/>
      <c r="E116" s="626"/>
      <c r="F116" s="652"/>
      <c r="G116" s="646"/>
      <c r="H116" s="631"/>
      <c r="I116" s="658"/>
      <c r="J116" s="631"/>
      <c r="L116" s="631"/>
      <c r="M116" s="631"/>
      <c r="N116" s="657"/>
      <c r="O116" s="626"/>
      <c r="P116" s="652"/>
      <c r="Q116" s="646"/>
      <c r="R116" s="631"/>
      <c r="S116" s="654"/>
      <c r="T116" s="631"/>
      <c r="V116" s="150">
        <v>26</v>
      </c>
      <c r="W116" s="199" t="s">
        <v>412</v>
      </c>
      <c r="X116" s="150">
        <v>32</v>
      </c>
      <c r="Y116" s="268" t="s">
        <v>401</v>
      </c>
      <c r="Z116" s="202"/>
      <c r="AA116" s="195"/>
      <c r="AB116" s="202"/>
      <c r="AC116" s="196"/>
    </row>
    <row r="117" spans="2:29" ht="13.5">
      <c r="B117" s="631" t="s">
        <v>69</v>
      </c>
      <c r="C117" s="649">
        <v>0.5069444444444444</v>
      </c>
      <c r="D117" s="650">
        <v>19</v>
      </c>
      <c r="E117" s="626" t="str">
        <f>W117</f>
        <v>須崎市JSS</v>
      </c>
      <c r="F117" s="641"/>
      <c r="G117" s="644" t="s">
        <v>18</v>
      </c>
      <c r="H117" s="625"/>
      <c r="I117" s="658" t="str">
        <f>W115</f>
        <v>香北SSS</v>
      </c>
      <c r="J117" s="631" t="s">
        <v>19</v>
      </c>
      <c r="L117" s="631" t="s">
        <v>69</v>
      </c>
      <c r="M117" s="649">
        <v>0.5069444444444444</v>
      </c>
      <c r="N117" s="659">
        <v>71</v>
      </c>
      <c r="O117" s="626" t="str">
        <f>Y117</f>
        <v> 佐川SS</v>
      </c>
      <c r="P117" s="641"/>
      <c r="Q117" s="644" t="s">
        <v>18</v>
      </c>
      <c r="R117" s="625"/>
      <c r="S117" s="626" t="str">
        <f>Y115</f>
        <v>宇佐JFC</v>
      </c>
      <c r="T117" s="631" t="s">
        <v>19</v>
      </c>
      <c r="V117" s="150">
        <v>34</v>
      </c>
      <c r="W117" s="199" t="s">
        <v>345</v>
      </c>
      <c r="X117" s="150">
        <v>38</v>
      </c>
      <c r="Y117" s="269" t="s">
        <v>287</v>
      </c>
      <c r="Z117" s="202"/>
      <c r="AA117" s="195"/>
      <c r="AB117" s="202"/>
      <c r="AC117" s="196"/>
    </row>
    <row r="118" spans="2:29" ht="13.5">
      <c r="B118" s="631"/>
      <c r="C118" s="631"/>
      <c r="D118" s="650"/>
      <c r="E118" s="626"/>
      <c r="F118" s="641"/>
      <c r="G118" s="644"/>
      <c r="H118" s="625"/>
      <c r="I118" s="658"/>
      <c r="J118" s="631"/>
      <c r="L118" s="631"/>
      <c r="M118" s="631"/>
      <c r="N118" s="660"/>
      <c r="O118" s="626"/>
      <c r="P118" s="641"/>
      <c r="Q118" s="644"/>
      <c r="R118" s="625"/>
      <c r="S118" s="626"/>
      <c r="T118" s="631"/>
      <c r="W118" s="199"/>
      <c r="X118" s="201"/>
      <c r="Y118" s="196"/>
      <c r="Z118" s="202"/>
      <c r="AA118" s="195"/>
      <c r="AB118" s="202"/>
      <c r="AC118" s="197"/>
    </row>
    <row r="119" spans="2:28" ht="13.5">
      <c r="B119" s="631" t="s">
        <v>70</v>
      </c>
      <c r="C119" s="649">
        <v>0.5416666666666666</v>
      </c>
      <c r="D119" s="650">
        <v>15</v>
      </c>
      <c r="E119" s="656" t="str">
        <f>W116</f>
        <v> アスルクラロ高知</v>
      </c>
      <c r="F119" s="652"/>
      <c r="G119" s="646" t="s">
        <v>18</v>
      </c>
      <c r="H119" s="631"/>
      <c r="I119" s="658" t="str">
        <f>W114</f>
        <v> 朝倉・朝二</v>
      </c>
      <c r="J119" s="631" t="s">
        <v>21</v>
      </c>
      <c r="L119" s="631" t="s">
        <v>70</v>
      </c>
      <c r="M119" s="649">
        <v>0.5416666666666666</v>
      </c>
      <c r="N119" s="650">
        <v>66</v>
      </c>
      <c r="O119" s="626" t="str">
        <f>Y116</f>
        <v>北陵・十市</v>
      </c>
      <c r="P119" s="652"/>
      <c r="Q119" s="646" t="s">
        <v>18</v>
      </c>
      <c r="R119" s="631"/>
      <c r="S119" s="658" t="str">
        <f>Y113</f>
        <v> 宿毛ＦＣ</v>
      </c>
      <c r="T119" s="631" t="s">
        <v>21</v>
      </c>
      <c r="W119" s="199"/>
      <c r="X119" s="200"/>
      <c r="AA119" s="195"/>
      <c r="AB119" s="202"/>
    </row>
    <row r="120" spans="2:29" ht="13.5">
      <c r="B120" s="631"/>
      <c r="C120" s="631"/>
      <c r="D120" s="650"/>
      <c r="E120" s="656"/>
      <c r="F120" s="652"/>
      <c r="G120" s="646"/>
      <c r="H120" s="631"/>
      <c r="I120" s="658"/>
      <c r="J120" s="631"/>
      <c r="L120" s="631"/>
      <c r="M120" s="631"/>
      <c r="N120" s="650"/>
      <c r="O120" s="626"/>
      <c r="P120" s="652"/>
      <c r="Q120" s="646"/>
      <c r="R120" s="631"/>
      <c r="S120" s="658"/>
      <c r="T120" s="631"/>
      <c r="V120" s="463"/>
      <c r="W120" s="349" t="s">
        <v>61</v>
      </c>
      <c r="X120" s="202"/>
      <c r="Y120" s="270"/>
      <c r="Z120" s="200"/>
      <c r="AA120" s="195"/>
      <c r="AB120" s="202"/>
      <c r="AC120" s="199"/>
    </row>
    <row r="121" spans="2:29" ht="13.5">
      <c r="B121" s="631" t="s">
        <v>71</v>
      </c>
      <c r="C121" s="649">
        <v>0.576388888888889</v>
      </c>
      <c r="D121" s="659">
        <v>12</v>
      </c>
      <c r="E121" s="619" t="str">
        <f>W115</f>
        <v>香北SSS</v>
      </c>
      <c r="F121" s="641"/>
      <c r="G121" s="644" t="s">
        <v>18</v>
      </c>
      <c r="H121" s="625"/>
      <c r="I121" s="675" t="str">
        <f>W113</f>
        <v> 清水ＪＦＣ</v>
      </c>
      <c r="J121" s="631" t="s">
        <v>22</v>
      </c>
      <c r="L121" s="631" t="s">
        <v>71</v>
      </c>
      <c r="M121" s="649">
        <v>0.576388888888889</v>
      </c>
      <c r="N121" s="650">
        <v>70</v>
      </c>
      <c r="O121" s="626" t="str">
        <f>Y117</f>
        <v> 佐川SS</v>
      </c>
      <c r="P121" s="641"/>
      <c r="Q121" s="644" t="s">
        <v>18</v>
      </c>
      <c r="R121" s="625"/>
      <c r="S121" s="658" t="str">
        <f>Y114</f>
        <v>神田FC</v>
      </c>
      <c r="T121" s="631" t="s">
        <v>22</v>
      </c>
      <c r="V121" t="s">
        <v>252</v>
      </c>
      <c r="W121" s="271"/>
      <c r="X121" s="202"/>
      <c r="Y121" s="270"/>
      <c r="Z121" s="200"/>
      <c r="AA121" s="196"/>
      <c r="AB121" s="202"/>
      <c r="AC121" s="199"/>
    </row>
    <row r="122" spans="2:29" ht="14.25">
      <c r="B122" s="631"/>
      <c r="C122" s="631"/>
      <c r="D122" s="660"/>
      <c r="E122" s="620"/>
      <c r="F122" s="641"/>
      <c r="G122" s="644"/>
      <c r="H122" s="625"/>
      <c r="I122" s="676"/>
      <c r="J122" s="631"/>
      <c r="L122" s="631"/>
      <c r="M122" s="631"/>
      <c r="N122" s="650"/>
      <c r="O122" s="626"/>
      <c r="P122" s="641"/>
      <c r="Q122" s="644"/>
      <c r="R122" s="625"/>
      <c r="S122" s="658"/>
      <c r="T122" s="631"/>
      <c r="V122">
        <v>7</v>
      </c>
      <c r="W122" s="271" t="s">
        <v>406</v>
      </c>
      <c r="Y122" s="270"/>
      <c r="Z122" s="200"/>
      <c r="AA122" s="154"/>
      <c r="AB122" s="203"/>
      <c r="AC122" s="199"/>
    </row>
    <row r="123" spans="2:29" ht="13.5">
      <c r="B123" s="631" t="s">
        <v>24</v>
      </c>
      <c r="C123" s="649">
        <v>0.611111111111111</v>
      </c>
      <c r="D123" s="678">
        <v>49</v>
      </c>
      <c r="E123" s="634" t="str">
        <f>W150</f>
        <v>大津SSS</v>
      </c>
      <c r="F123" s="652"/>
      <c r="G123" s="644" t="s">
        <v>18</v>
      </c>
      <c r="H123" s="631"/>
      <c r="I123" s="626" t="str">
        <f>W148</f>
        <v>泉野FC</v>
      </c>
      <c r="J123" s="677" t="s">
        <v>23</v>
      </c>
      <c r="L123" s="631" t="s">
        <v>24</v>
      </c>
      <c r="M123" s="649">
        <v>0.611111111111111</v>
      </c>
      <c r="N123" s="657"/>
      <c r="O123" s="626"/>
      <c r="P123" s="652"/>
      <c r="Q123" s="646"/>
      <c r="R123" s="631"/>
      <c r="S123" s="626"/>
      <c r="T123" s="677"/>
      <c r="V123">
        <v>15</v>
      </c>
      <c r="W123" s="271" t="s">
        <v>409</v>
      </c>
      <c r="X123" s="200"/>
      <c r="Y123" s="270"/>
      <c r="Z123" s="200"/>
      <c r="AA123" s="195"/>
      <c r="AB123" s="202"/>
      <c r="AC123" s="199"/>
    </row>
    <row r="124" spans="2:29" ht="13.5">
      <c r="B124" s="631"/>
      <c r="C124" s="631"/>
      <c r="D124" s="678"/>
      <c r="E124" s="635"/>
      <c r="F124" s="652"/>
      <c r="G124" s="644"/>
      <c r="H124" s="631"/>
      <c r="I124" s="626"/>
      <c r="J124" s="677"/>
      <c r="L124" s="631"/>
      <c r="M124" s="631"/>
      <c r="N124" s="657"/>
      <c r="O124" s="626"/>
      <c r="P124" s="652"/>
      <c r="Q124" s="646"/>
      <c r="R124" s="631"/>
      <c r="S124" s="626"/>
      <c r="T124" s="677"/>
      <c r="V124">
        <v>23</v>
      </c>
      <c r="W124" s="271" t="s">
        <v>285</v>
      </c>
      <c r="X124" s="200"/>
      <c r="Y124" s="270"/>
      <c r="Z124" s="201"/>
      <c r="AA124" s="195"/>
      <c r="AB124" s="202"/>
      <c r="AC124" s="199"/>
    </row>
    <row r="125" spans="2:29" ht="13.5">
      <c r="B125" s="625" t="s">
        <v>438</v>
      </c>
      <c r="C125" s="640">
        <v>0.6458333333333334</v>
      </c>
      <c r="D125" s="642"/>
      <c r="E125" s="651"/>
      <c r="F125" s="641"/>
      <c r="G125" s="644"/>
      <c r="H125" s="625"/>
      <c r="I125" s="651"/>
      <c r="J125" s="631"/>
      <c r="K125" s="36"/>
      <c r="L125" s="625"/>
      <c r="M125" s="640"/>
      <c r="N125" s="659"/>
      <c r="O125" s="626"/>
      <c r="P125" s="641"/>
      <c r="Q125" s="644"/>
      <c r="R125" s="625"/>
      <c r="S125" s="626"/>
      <c r="T125" s="631"/>
      <c r="V125">
        <v>31</v>
      </c>
      <c r="W125" s="271" t="s">
        <v>284</v>
      </c>
      <c r="X125" s="200"/>
      <c r="Y125" s="270"/>
      <c r="Z125" s="201"/>
      <c r="AA125" s="195"/>
      <c r="AB125" s="202"/>
      <c r="AC125" s="199"/>
    </row>
    <row r="126" spans="2:29" ht="13.5">
      <c r="B126" s="625"/>
      <c r="C126" s="640"/>
      <c r="D126" s="643"/>
      <c r="E126" s="651"/>
      <c r="F126" s="641"/>
      <c r="G126" s="644"/>
      <c r="H126" s="625"/>
      <c r="I126" s="651"/>
      <c r="J126" s="631"/>
      <c r="K126" s="62"/>
      <c r="L126" s="625"/>
      <c r="M126" s="640"/>
      <c r="N126" s="660"/>
      <c r="O126" s="626"/>
      <c r="P126" s="641"/>
      <c r="Q126" s="644"/>
      <c r="R126" s="625"/>
      <c r="S126" s="626"/>
      <c r="T126" s="631"/>
      <c r="W126" s="199"/>
      <c r="X126" s="200"/>
      <c r="Y126" s="270"/>
      <c r="Z126" s="201"/>
      <c r="AA126" s="195"/>
      <c r="AB126" s="202"/>
      <c r="AC126" s="199"/>
    </row>
    <row r="127" spans="2:29" ht="13.5">
      <c r="B127" s="631"/>
      <c r="C127" s="649"/>
      <c r="D127" s="659"/>
      <c r="E127" s="626"/>
      <c r="F127" s="652"/>
      <c r="G127" s="646"/>
      <c r="H127" s="631"/>
      <c r="I127" s="626"/>
      <c r="J127" s="625"/>
      <c r="L127" s="631"/>
      <c r="M127" s="649"/>
      <c r="N127" s="659"/>
      <c r="O127" s="626"/>
      <c r="P127" s="652"/>
      <c r="Q127" s="646"/>
      <c r="R127" s="631"/>
      <c r="S127" s="626"/>
      <c r="T127" s="625"/>
      <c r="W127" s="199"/>
      <c r="X127" s="200"/>
      <c r="Y127" s="270"/>
      <c r="Z127" s="200"/>
      <c r="AA127" s="195"/>
      <c r="AB127" s="202"/>
      <c r="AC127" s="199"/>
    </row>
    <row r="128" spans="2:28" ht="13.5">
      <c r="B128" s="631"/>
      <c r="C128" s="631"/>
      <c r="D128" s="660"/>
      <c r="E128" s="626"/>
      <c r="F128" s="652"/>
      <c r="G128" s="646"/>
      <c r="H128" s="631"/>
      <c r="I128" s="626"/>
      <c r="J128" s="625"/>
      <c r="L128" s="631"/>
      <c r="M128" s="631"/>
      <c r="N128" s="660"/>
      <c r="O128" s="626"/>
      <c r="P128" s="652"/>
      <c r="Q128" s="646"/>
      <c r="R128" s="631"/>
      <c r="S128" s="626"/>
      <c r="T128" s="625"/>
      <c r="W128" s="199"/>
      <c r="X128" s="200"/>
      <c r="Y128" s="270"/>
      <c r="Z128" s="200"/>
      <c r="AA128" s="195"/>
      <c r="AB128" s="202"/>
    </row>
    <row r="129" spans="2:28" ht="13.5">
      <c r="B129" s="617"/>
      <c r="C129" s="636"/>
      <c r="D129" s="673"/>
      <c r="E129" s="675"/>
      <c r="F129" s="621"/>
      <c r="G129" s="623"/>
      <c r="H129" s="617"/>
      <c r="I129" s="671"/>
      <c r="J129" s="638"/>
      <c r="K129" s="63"/>
      <c r="L129" s="617"/>
      <c r="M129" s="636"/>
      <c r="N129" s="673"/>
      <c r="O129" s="619"/>
      <c r="P129" s="621"/>
      <c r="Q129" s="623"/>
      <c r="R129" s="617"/>
      <c r="S129" s="619"/>
      <c r="T129" s="638"/>
      <c r="W129" s="199"/>
      <c r="X129" s="200"/>
      <c r="Y129" s="270"/>
      <c r="Z129" s="200"/>
      <c r="AA129" s="196"/>
      <c r="AB129" s="202"/>
    </row>
    <row r="130" spans="2:26" ht="13.5">
      <c r="B130" s="618"/>
      <c r="C130" s="637"/>
      <c r="D130" s="674"/>
      <c r="E130" s="676"/>
      <c r="F130" s="622"/>
      <c r="G130" s="624"/>
      <c r="H130" s="618"/>
      <c r="I130" s="672"/>
      <c r="J130" s="639"/>
      <c r="K130" s="63"/>
      <c r="L130" s="618"/>
      <c r="M130" s="637"/>
      <c r="N130" s="674"/>
      <c r="O130" s="620"/>
      <c r="P130" s="622"/>
      <c r="Q130" s="624"/>
      <c r="R130" s="618"/>
      <c r="S130" s="620"/>
      <c r="T130" s="639"/>
      <c r="W130" s="199"/>
      <c r="X130" s="200"/>
      <c r="Y130" s="270"/>
      <c r="Z130" s="200"/>
    </row>
    <row r="131" spans="2:28" ht="13.5">
      <c r="B131" s="64"/>
      <c r="C131" s="633"/>
      <c r="D131" s="633"/>
      <c r="E131" s="633"/>
      <c r="F131" s="633"/>
      <c r="G131" s="633"/>
      <c r="H131" s="633"/>
      <c r="I131" s="633"/>
      <c r="J131" s="633"/>
      <c r="K131" s="632"/>
      <c r="L131" s="633"/>
      <c r="M131" s="633"/>
      <c r="N131" s="633"/>
      <c r="O131" s="633"/>
      <c r="P131" s="633"/>
      <c r="Q131" s="633"/>
      <c r="R131" s="633"/>
      <c r="S131" s="633"/>
      <c r="T131" s="64"/>
      <c r="AA131" s="153"/>
      <c r="AB131" s="202"/>
    </row>
    <row r="132" spans="2:28" ht="12" customHeight="1">
      <c r="B132" s="9"/>
      <c r="C132" s="65"/>
      <c r="D132" s="66"/>
      <c r="E132" s="30"/>
      <c r="F132" s="67"/>
      <c r="G132" s="35"/>
      <c r="H132" s="9"/>
      <c r="I132" s="57"/>
      <c r="J132" s="9"/>
      <c r="K132" s="11"/>
      <c r="L132" s="9"/>
      <c r="M132" s="65"/>
      <c r="N132" s="66"/>
      <c r="O132" s="30"/>
      <c r="P132" s="67"/>
      <c r="Q132" s="35"/>
      <c r="R132" s="9"/>
      <c r="S132" s="18"/>
      <c r="T132" s="9"/>
      <c r="AA132" s="153"/>
      <c r="AB132" s="202"/>
    </row>
    <row r="133" spans="2:28" ht="14.25">
      <c r="B133" s="668" t="s">
        <v>427</v>
      </c>
      <c r="C133" s="669"/>
      <c r="D133" s="669"/>
      <c r="E133" s="669"/>
      <c r="F133" s="669"/>
      <c r="G133" s="669"/>
      <c r="H133" s="669"/>
      <c r="I133" s="669"/>
      <c r="J133" s="670"/>
      <c r="L133" s="668" t="s">
        <v>428</v>
      </c>
      <c r="M133" s="669"/>
      <c r="N133" s="669"/>
      <c r="O133" s="669"/>
      <c r="P133" s="669"/>
      <c r="Q133" s="669"/>
      <c r="R133" s="669"/>
      <c r="S133" s="669"/>
      <c r="T133" s="670"/>
      <c r="AA133" s="153"/>
      <c r="AB133" s="202"/>
    </row>
    <row r="134" spans="2:28" ht="14.25">
      <c r="B134" s="613" t="s">
        <v>230</v>
      </c>
      <c r="C134" s="614"/>
      <c r="D134" s="614"/>
      <c r="E134" s="614"/>
      <c r="F134" s="614"/>
      <c r="G134" s="614"/>
      <c r="H134" s="614"/>
      <c r="I134" s="614"/>
      <c r="J134" s="615"/>
      <c r="L134" s="613" t="s">
        <v>231</v>
      </c>
      <c r="M134" s="614"/>
      <c r="N134" s="614"/>
      <c r="O134" s="614"/>
      <c r="P134" s="614"/>
      <c r="Q134" s="614"/>
      <c r="R134" s="614"/>
      <c r="S134" s="614"/>
      <c r="T134" s="615"/>
      <c r="AA134" s="153"/>
      <c r="AB134" s="202"/>
    </row>
    <row r="135" spans="2:29" ht="18">
      <c r="B135" s="60" t="s">
        <v>14</v>
      </c>
      <c r="C135" s="40" t="s">
        <v>7</v>
      </c>
      <c r="D135" s="61" t="s">
        <v>15</v>
      </c>
      <c r="E135" s="41" t="s">
        <v>16</v>
      </c>
      <c r="F135" s="667" t="s">
        <v>8</v>
      </c>
      <c r="G135" s="667"/>
      <c r="H135" s="667"/>
      <c r="I135" s="41" t="s">
        <v>9</v>
      </c>
      <c r="J135" s="41" t="s">
        <v>10</v>
      </c>
      <c r="K135" s="34"/>
      <c r="L135" s="60" t="s">
        <v>14</v>
      </c>
      <c r="M135" s="40" t="s">
        <v>7</v>
      </c>
      <c r="N135" s="61" t="s">
        <v>15</v>
      </c>
      <c r="O135" s="41" t="s">
        <v>16</v>
      </c>
      <c r="P135" s="667" t="s">
        <v>8</v>
      </c>
      <c r="Q135" s="667"/>
      <c r="R135" s="667"/>
      <c r="S135" s="41" t="s">
        <v>9</v>
      </c>
      <c r="T135" s="41" t="s">
        <v>10</v>
      </c>
      <c r="AA135" s="153"/>
      <c r="AB135" s="202"/>
      <c r="AC135" s="87"/>
    </row>
    <row r="136" spans="2:29" ht="13.5" customHeight="1">
      <c r="B136" s="638" t="s">
        <v>12</v>
      </c>
      <c r="C136" s="663">
        <v>0.40277777777777773</v>
      </c>
      <c r="D136" s="665">
        <v>42</v>
      </c>
      <c r="E136" s="651" t="str">
        <f>W148</f>
        <v>泉野FC</v>
      </c>
      <c r="F136" s="652"/>
      <c r="G136" s="646" t="s">
        <v>18</v>
      </c>
      <c r="H136" s="631"/>
      <c r="I136" s="626" t="str">
        <f>W146</f>
        <v>中村JSC</v>
      </c>
      <c r="J136" s="631" t="s">
        <v>233</v>
      </c>
      <c r="L136" s="638" t="s">
        <v>12</v>
      </c>
      <c r="M136" s="663">
        <v>0.40277777777777773</v>
      </c>
      <c r="N136" s="665">
        <v>45</v>
      </c>
      <c r="O136" s="656" t="str">
        <f>W149</f>
        <v>FCボンバーズ中土佐</v>
      </c>
      <c r="P136" s="652"/>
      <c r="Q136" s="646" t="s">
        <v>18</v>
      </c>
      <c r="R136" s="631"/>
      <c r="S136" s="662" t="str">
        <f>W147</f>
        <v>昭和南海FC</v>
      </c>
      <c r="T136" s="631" t="s">
        <v>233</v>
      </c>
      <c r="AA136" s="153"/>
      <c r="AB136" s="202"/>
      <c r="AC136" s="196"/>
    </row>
    <row r="137" spans="2:29" ht="13.5">
      <c r="B137" s="639"/>
      <c r="C137" s="664"/>
      <c r="D137" s="666"/>
      <c r="E137" s="651"/>
      <c r="F137" s="652"/>
      <c r="G137" s="646"/>
      <c r="H137" s="631"/>
      <c r="I137" s="626"/>
      <c r="J137" s="631"/>
      <c r="L137" s="639"/>
      <c r="M137" s="664"/>
      <c r="N137" s="666"/>
      <c r="O137" s="656"/>
      <c r="P137" s="652"/>
      <c r="Q137" s="646"/>
      <c r="R137" s="631"/>
      <c r="S137" s="662"/>
      <c r="T137" s="631"/>
      <c r="W137" s="464" t="s">
        <v>254</v>
      </c>
      <c r="Y137" s="465" t="s">
        <v>256</v>
      </c>
      <c r="AC137" s="196"/>
    </row>
    <row r="138" spans="2:29" ht="13.5">
      <c r="B138" s="638" t="s">
        <v>6</v>
      </c>
      <c r="C138" s="649">
        <v>0.4375</v>
      </c>
      <c r="D138" s="659">
        <v>2</v>
      </c>
      <c r="E138" s="651" t="str">
        <f>W141</f>
        <v> 横浜SSC</v>
      </c>
      <c r="F138" s="652"/>
      <c r="G138" s="646" t="s">
        <v>18</v>
      </c>
      <c r="H138" s="631"/>
      <c r="I138" s="645" t="str">
        <f>W139</f>
        <v>中村南JSC</v>
      </c>
      <c r="J138" s="631" t="s">
        <v>234</v>
      </c>
      <c r="L138" s="638" t="s">
        <v>6</v>
      </c>
      <c r="M138" s="649">
        <v>0.4375</v>
      </c>
      <c r="N138" s="659">
        <v>22</v>
      </c>
      <c r="O138" s="661" t="str">
        <f>Y141</f>
        <v> 万々FC</v>
      </c>
      <c r="P138" s="652"/>
      <c r="Q138" s="646" t="s">
        <v>18</v>
      </c>
      <c r="R138" s="631"/>
      <c r="S138" s="645" t="str">
        <f>Y139</f>
        <v>大方FC</v>
      </c>
      <c r="T138" s="631" t="s">
        <v>234</v>
      </c>
      <c r="V138" s="149" t="s">
        <v>237</v>
      </c>
      <c r="W138" s="33"/>
      <c r="X138" s="268" t="s">
        <v>238</v>
      </c>
      <c r="Y138" s="87"/>
      <c r="Z138" s="202"/>
      <c r="AA138" s="153"/>
      <c r="AB138" s="202"/>
      <c r="AC138" s="196"/>
    </row>
    <row r="139" spans="2:29" ht="13.5">
      <c r="B139" s="639"/>
      <c r="C139" s="631"/>
      <c r="D139" s="660"/>
      <c r="E139" s="651" t="s">
        <v>155</v>
      </c>
      <c r="F139" s="652"/>
      <c r="G139" s="646"/>
      <c r="H139" s="631"/>
      <c r="I139" s="645" t="s">
        <v>153</v>
      </c>
      <c r="J139" s="631"/>
      <c r="L139" s="639"/>
      <c r="M139" s="631"/>
      <c r="N139" s="660"/>
      <c r="O139" s="661" t="s">
        <v>160</v>
      </c>
      <c r="P139" s="652"/>
      <c r="Q139" s="646"/>
      <c r="R139" s="631"/>
      <c r="S139" s="645" t="s">
        <v>158</v>
      </c>
      <c r="T139" s="631"/>
      <c r="V139" s="150">
        <v>1</v>
      </c>
      <c r="W139" s="33" t="s">
        <v>341</v>
      </c>
      <c r="X139" s="200">
        <v>3</v>
      </c>
      <c r="Y139" s="87" t="s">
        <v>391</v>
      </c>
      <c r="Z139" s="202"/>
      <c r="AA139" s="153"/>
      <c r="AB139" s="202"/>
      <c r="AC139" s="196"/>
    </row>
    <row r="140" spans="2:29" ht="13.5" customHeight="1">
      <c r="B140" s="638" t="s">
        <v>68</v>
      </c>
      <c r="C140" s="649">
        <v>0.47222222222222227</v>
      </c>
      <c r="D140" s="659">
        <v>5</v>
      </c>
      <c r="E140" s="656" t="str">
        <f>W142</f>
        <v>  エストレーラス高知</v>
      </c>
      <c r="F140" s="652"/>
      <c r="G140" s="646" t="s">
        <v>18</v>
      </c>
      <c r="H140" s="631"/>
      <c r="I140" s="658" t="str">
        <f>W140</f>
        <v> 昭和ＫＦＣ</v>
      </c>
      <c r="J140" s="631" t="s">
        <v>6</v>
      </c>
      <c r="L140" s="638" t="s">
        <v>68</v>
      </c>
      <c r="M140" s="649">
        <v>0.47222222222222227</v>
      </c>
      <c r="N140" s="659">
        <v>25</v>
      </c>
      <c r="O140" s="651" t="str">
        <f>Y142</f>
        <v> 三和SSS</v>
      </c>
      <c r="P140" s="652"/>
      <c r="Q140" s="646" t="s">
        <v>18</v>
      </c>
      <c r="R140" s="631"/>
      <c r="S140" s="658" t="str">
        <f>Y140</f>
        <v> 秦ＦＣ</v>
      </c>
      <c r="T140" s="631" t="s">
        <v>6</v>
      </c>
      <c r="V140" s="150">
        <v>9</v>
      </c>
      <c r="W140" s="264" t="s">
        <v>286</v>
      </c>
      <c r="X140" s="200">
        <v>11</v>
      </c>
      <c r="Y140" s="196" t="s">
        <v>280</v>
      </c>
      <c r="Z140" s="202"/>
      <c r="AA140" s="195"/>
      <c r="AB140" s="202"/>
      <c r="AC140" s="196"/>
    </row>
    <row r="141" spans="2:29" ht="13.5">
      <c r="B141" s="639"/>
      <c r="C141" s="631"/>
      <c r="D141" s="660"/>
      <c r="E141" s="656" t="s">
        <v>156</v>
      </c>
      <c r="F141" s="652"/>
      <c r="G141" s="646"/>
      <c r="H141" s="631"/>
      <c r="I141" s="658" t="s">
        <v>154</v>
      </c>
      <c r="J141" s="631"/>
      <c r="L141" s="639"/>
      <c r="M141" s="631"/>
      <c r="N141" s="660"/>
      <c r="O141" s="651" t="s">
        <v>161</v>
      </c>
      <c r="P141" s="652"/>
      <c r="Q141" s="646"/>
      <c r="R141" s="631"/>
      <c r="S141" s="658" t="s">
        <v>159</v>
      </c>
      <c r="T141" s="631"/>
      <c r="V141" s="150">
        <v>17</v>
      </c>
      <c r="W141" s="199" t="s">
        <v>282</v>
      </c>
      <c r="X141" s="200">
        <v>19</v>
      </c>
      <c r="Y141" s="196" t="s">
        <v>281</v>
      </c>
      <c r="Z141" s="202"/>
      <c r="AA141" s="195"/>
      <c r="AB141" s="202"/>
      <c r="AC141" s="196"/>
    </row>
    <row r="142" spans="2:29" ht="13.5">
      <c r="B142" s="638" t="s">
        <v>69</v>
      </c>
      <c r="C142" s="649">
        <v>0.5069444444444444</v>
      </c>
      <c r="D142" s="657">
        <v>44</v>
      </c>
      <c r="E142" s="653" t="str">
        <f>W149</f>
        <v>FCボンバーズ中土佐</v>
      </c>
      <c r="F142" s="641"/>
      <c r="G142" s="644" t="s">
        <v>18</v>
      </c>
      <c r="H142" s="625"/>
      <c r="I142" s="626" t="str">
        <f>W146</f>
        <v>中村JSC</v>
      </c>
      <c r="J142" s="631" t="s">
        <v>19</v>
      </c>
      <c r="L142" s="638" t="s">
        <v>69</v>
      </c>
      <c r="M142" s="649">
        <v>0.5069444444444444</v>
      </c>
      <c r="N142" s="657">
        <v>48</v>
      </c>
      <c r="O142" s="651" t="str">
        <f>W150</f>
        <v>大津SSS</v>
      </c>
      <c r="P142" s="641"/>
      <c r="Q142" s="644" t="s">
        <v>18</v>
      </c>
      <c r="R142" s="625"/>
      <c r="S142" s="654" t="str">
        <f>W147</f>
        <v>昭和南海FC</v>
      </c>
      <c r="T142" s="631" t="s">
        <v>19</v>
      </c>
      <c r="V142" s="150">
        <v>25</v>
      </c>
      <c r="W142" s="199" t="s">
        <v>405</v>
      </c>
      <c r="X142" s="200">
        <v>27</v>
      </c>
      <c r="Y142" s="196" t="s">
        <v>413</v>
      </c>
      <c r="Z142" s="202"/>
      <c r="AA142" s="195"/>
      <c r="AB142" s="202"/>
      <c r="AC142" s="196"/>
    </row>
    <row r="143" spans="2:29" ht="13.5">
      <c r="B143" s="639"/>
      <c r="C143" s="631"/>
      <c r="D143" s="657"/>
      <c r="E143" s="653" t="s">
        <v>157</v>
      </c>
      <c r="F143" s="641"/>
      <c r="G143" s="644"/>
      <c r="H143" s="625"/>
      <c r="I143" s="626" t="s">
        <v>155</v>
      </c>
      <c r="J143" s="631"/>
      <c r="L143" s="639"/>
      <c r="M143" s="631"/>
      <c r="N143" s="657"/>
      <c r="O143" s="651" t="s">
        <v>162</v>
      </c>
      <c r="P143" s="641"/>
      <c r="Q143" s="644"/>
      <c r="R143" s="625"/>
      <c r="S143" s="654" t="s">
        <v>160</v>
      </c>
      <c r="T143" s="631"/>
      <c r="V143" s="150">
        <v>33</v>
      </c>
      <c r="W143" s="199" t="s">
        <v>410</v>
      </c>
      <c r="X143" s="200">
        <v>35</v>
      </c>
      <c r="Y143" s="196" t="s">
        <v>300</v>
      </c>
      <c r="Z143" s="202"/>
      <c r="AA143" s="195"/>
      <c r="AB143" s="202"/>
      <c r="AC143" s="197"/>
    </row>
    <row r="144" spans="2:28" ht="13.5">
      <c r="B144" s="638" t="s">
        <v>70</v>
      </c>
      <c r="C144" s="649">
        <v>0.5416666666666666</v>
      </c>
      <c r="D144" s="650">
        <v>9</v>
      </c>
      <c r="E144" s="656" t="str">
        <f>W143</f>
        <v>潮江JｒFC</v>
      </c>
      <c r="F144" s="652"/>
      <c r="G144" s="646" t="s">
        <v>18</v>
      </c>
      <c r="H144" s="631"/>
      <c r="I144" s="626" t="str">
        <f>W141</f>
        <v> 横浜SSC</v>
      </c>
      <c r="J144" s="631" t="s">
        <v>21</v>
      </c>
      <c r="L144" s="638" t="s">
        <v>70</v>
      </c>
      <c r="M144" s="649">
        <v>0.5416666666666666</v>
      </c>
      <c r="N144" s="650">
        <v>29</v>
      </c>
      <c r="O144" s="655" t="str">
        <f>Y143</f>
        <v>日高SSS</v>
      </c>
      <c r="P144" s="652"/>
      <c r="Q144" s="646" t="s">
        <v>18</v>
      </c>
      <c r="R144" s="631"/>
      <c r="S144" s="645" t="str">
        <f>Y141</f>
        <v> 万々FC</v>
      </c>
      <c r="T144" s="631" t="s">
        <v>21</v>
      </c>
      <c r="W144" s="462" t="s">
        <v>60</v>
      </c>
      <c r="X144" s="200"/>
      <c r="AA144" s="195"/>
      <c r="AB144" s="202"/>
    </row>
    <row r="145" spans="2:29" ht="13.5">
      <c r="B145" s="639"/>
      <c r="C145" s="631"/>
      <c r="D145" s="650"/>
      <c r="E145" s="656" t="s">
        <v>156</v>
      </c>
      <c r="F145" s="652"/>
      <c r="G145" s="646"/>
      <c r="H145" s="631"/>
      <c r="I145" s="626" t="s">
        <v>153</v>
      </c>
      <c r="J145" s="631"/>
      <c r="L145" s="639"/>
      <c r="M145" s="631"/>
      <c r="N145" s="650"/>
      <c r="O145" s="655" t="s">
        <v>161</v>
      </c>
      <c r="P145" s="652"/>
      <c r="Q145" s="646"/>
      <c r="R145" s="631"/>
      <c r="S145" s="645" t="s">
        <v>158</v>
      </c>
      <c r="T145" s="631"/>
      <c r="V145" s="149" t="s">
        <v>251</v>
      </c>
      <c r="W145" s="199"/>
      <c r="X145" s="200"/>
      <c r="Y145" s="270"/>
      <c r="Z145" s="200"/>
      <c r="AA145" s="195"/>
      <c r="AB145" s="202"/>
      <c r="AC145" s="199"/>
    </row>
    <row r="146" spans="2:29" ht="13.5" customHeight="1">
      <c r="B146" s="638" t="s">
        <v>71</v>
      </c>
      <c r="C146" s="649">
        <v>0.576388888888889</v>
      </c>
      <c r="D146" s="650">
        <v>4</v>
      </c>
      <c r="E146" s="653" t="str">
        <f>W142</f>
        <v>  エストレーラス高知</v>
      </c>
      <c r="F146" s="641"/>
      <c r="G146" s="644" t="s">
        <v>18</v>
      </c>
      <c r="H146" s="625"/>
      <c r="I146" s="651" t="str">
        <f>W139</f>
        <v>中村南JSC</v>
      </c>
      <c r="J146" s="631" t="s">
        <v>22</v>
      </c>
      <c r="L146" s="638" t="s">
        <v>71</v>
      </c>
      <c r="M146" s="649">
        <v>0.576388888888889</v>
      </c>
      <c r="N146" s="650">
        <v>24</v>
      </c>
      <c r="O146" s="651" t="str">
        <f>Y142</f>
        <v> 三和SSS</v>
      </c>
      <c r="P146" s="641"/>
      <c r="Q146" s="644" t="s">
        <v>18</v>
      </c>
      <c r="R146" s="625"/>
      <c r="S146" s="645" t="str">
        <f>Y139</f>
        <v>大方FC</v>
      </c>
      <c r="T146" s="631" t="s">
        <v>22</v>
      </c>
      <c r="V146" s="150">
        <v>5</v>
      </c>
      <c r="W146" s="495" t="s">
        <v>301</v>
      </c>
      <c r="X146" s="268"/>
      <c r="Y146" s="270"/>
      <c r="Z146" s="200"/>
      <c r="AA146" s="196"/>
      <c r="AB146" s="202"/>
      <c r="AC146" s="199"/>
    </row>
    <row r="147" spans="2:29" ht="14.25">
      <c r="B147" s="639"/>
      <c r="C147" s="631"/>
      <c r="D147" s="650"/>
      <c r="E147" s="653"/>
      <c r="F147" s="641"/>
      <c r="G147" s="644"/>
      <c r="H147" s="625"/>
      <c r="I147" s="651"/>
      <c r="J147" s="631"/>
      <c r="L147" s="639"/>
      <c r="M147" s="631"/>
      <c r="N147" s="650"/>
      <c r="O147" s="651"/>
      <c r="P147" s="641"/>
      <c r="Q147" s="644"/>
      <c r="R147" s="625"/>
      <c r="S147" s="645"/>
      <c r="T147" s="631"/>
      <c r="V147" s="150">
        <v>13</v>
      </c>
      <c r="W147" s="495" t="s">
        <v>415</v>
      </c>
      <c r="X147" s="200"/>
      <c r="Y147" s="270"/>
      <c r="Z147" s="200"/>
      <c r="AA147" s="154"/>
      <c r="AB147" s="203"/>
      <c r="AC147" s="199"/>
    </row>
    <row r="148" spans="2:29" ht="13.5">
      <c r="B148" s="638" t="s">
        <v>24</v>
      </c>
      <c r="C148" s="649">
        <v>0.611111111111111</v>
      </c>
      <c r="D148" s="650">
        <v>8</v>
      </c>
      <c r="E148" s="651" t="str">
        <f>W143</f>
        <v>潮江JｒFC</v>
      </c>
      <c r="F148" s="652"/>
      <c r="G148" s="646" t="s">
        <v>18</v>
      </c>
      <c r="H148" s="631"/>
      <c r="I148" s="645" t="str">
        <f>W140</f>
        <v> 昭和ＫＦＣ</v>
      </c>
      <c r="J148" s="631" t="s">
        <v>431</v>
      </c>
      <c r="L148" s="638" t="s">
        <v>24</v>
      </c>
      <c r="M148" s="649">
        <v>0.611111111111111</v>
      </c>
      <c r="N148" s="650">
        <v>28</v>
      </c>
      <c r="O148" s="651" t="str">
        <f>Y143</f>
        <v>日高SSS</v>
      </c>
      <c r="P148" s="652"/>
      <c r="Q148" s="646" t="s">
        <v>18</v>
      </c>
      <c r="R148" s="631"/>
      <c r="S148" s="645" t="str">
        <f>Y140</f>
        <v> 秦ＦＣ</v>
      </c>
      <c r="T148" s="631" t="s">
        <v>23</v>
      </c>
      <c r="U148" s="68"/>
      <c r="V148" s="150">
        <v>21</v>
      </c>
      <c r="W148" s="68" t="s">
        <v>416</v>
      </c>
      <c r="X148" s="200"/>
      <c r="Y148" s="270"/>
      <c r="Z148" s="200"/>
      <c r="AA148" s="195"/>
      <c r="AB148" s="202"/>
      <c r="AC148" s="199"/>
    </row>
    <row r="149" spans="2:29" ht="13.5">
      <c r="B149" s="639"/>
      <c r="C149" s="631"/>
      <c r="D149" s="650"/>
      <c r="E149" s="651" t="s">
        <v>157</v>
      </c>
      <c r="F149" s="652"/>
      <c r="G149" s="646"/>
      <c r="H149" s="631"/>
      <c r="I149" s="645" t="s">
        <v>154</v>
      </c>
      <c r="J149" s="631"/>
      <c r="L149" s="639"/>
      <c r="M149" s="631"/>
      <c r="N149" s="650"/>
      <c r="O149" s="651" t="s">
        <v>162</v>
      </c>
      <c r="P149" s="652"/>
      <c r="Q149" s="646"/>
      <c r="R149" s="631"/>
      <c r="S149" s="645" t="s">
        <v>159</v>
      </c>
      <c r="T149" s="631"/>
      <c r="U149" s="68"/>
      <c r="V149" s="150">
        <v>29</v>
      </c>
      <c r="W149" s="68" t="s">
        <v>417</v>
      </c>
      <c r="X149" s="200"/>
      <c r="Y149" s="270"/>
      <c r="Z149" s="201"/>
      <c r="AA149" s="195"/>
      <c r="AB149" s="202"/>
      <c r="AC149" s="199"/>
    </row>
    <row r="150" spans="2:29" ht="13.5">
      <c r="B150" s="617" t="s">
        <v>25</v>
      </c>
      <c r="C150" s="640">
        <v>0.6458333333333334</v>
      </c>
      <c r="D150" s="642"/>
      <c r="E150" s="647"/>
      <c r="F150" s="641"/>
      <c r="G150" s="644"/>
      <c r="H150" s="625"/>
      <c r="I150" s="619"/>
      <c r="J150" s="631"/>
      <c r="K150" s="36"/>
      <c r="L150" s="638" t="s">
        <v>439</v>
      </c>
      <c r="M150" s="640">
        <v>0.6458333333333334</v>
      </c>
      <c r="N150" s="642"/>
      <c r="O150" s="619"/>
      <c r="P150" s="641"/>
      <c r="Q150" s="644"/>
      <c r="R150" s="625"/>
      <c r="S150" s="634"/>
      <c r="T150" s="631"/>
      <c r="V150" s="150">
        <v>37</v>
      </c>
      <c r="W150" s="68" t="s">
        <v>418</v>
      </c>
      <c r="X150" s="200"/>
      <c r="Y150" s="270"/>
      <c r="Z150" s="201"/>
      <c r="AA150" s="195"/>
      <c r="AB150" s="202"/>
      <c r="AC150" s="199"/>
    </row>
    <row r="151" spans="2:29" ht="13.5">
      <c r="B151" s="618"/>
      <c r="C151" s="640"/>
      <c r="D151" s="643"/>
      <c r="E151" s="648"/>
      <c r="F151" s="641"/>
      <c r="G151" s="644"/>
      <c r="H151" s="625"/>
      <c r="I151" s="620"/>
      <c r="J151" s="631"/>
      <c r="K151" s="62"/>
      <c r="L151" s="639"/>
      <c r="M151" s="640"/>
      <c r="N151" s="643"/>
      <c r="O151" s="620"/>
      <c r="P151" s="641"/>
      <c r="Q151" s="644"/>
      <c r="R151" s="625"/>
      <c r="S151" s="635"/>
      <c r="T151" s="631"/>
      <c r="W151" s="199"/>
      <c r="X151" s="200"/>
      <c r="Y151" s="270"/>
      <c r="Z151" s="201"/>
      <c r="AA151" s="195"/>
      <c r="AB151" s="202"/>
      <c r="AC151" s="199"/>
    </row>
    <row r="152" spans="2:28" ht="13.5">
      <c r="B152" s="617"/>
      <c r="C152" s="636"/>
      <c r="D152" s="629"/>
      <c r="E152" s="619"/>
      <c r="F152" s="621"/>
      <c r="G152" s="627"/>
      <c r="H152" s="617"/>
      <c r="I152" s="634"/>
      <c r="J152" s="617"/>
      <c r="K152" s="63"/>
      <c r="L152" s="617"/>
      <c r="M152" s="636"/>
      <c r="N152" s="629"/>
      <c r="O152" s="619"/>
      <c r="P152" s="621"/>
      <c r="Q152" s="623"/>
      <c r="R152" s="617"/>
      <c r="S152" s="619"/>
      <c r="T152" s="617"/>
      <c r="U152" s="68"/>
      <c r="W152" s="199"/>
      <c r="X152" s="200"/>
      <c r="Y152" s="270"/>
      <c r="Z152" s="200"/>
      <c r="AA152" s="196"/>
      <c r="AB152" s="202"/>
    </row>
    <row r="153" spans="2:26" ht="13.5">
      <c r="B153" s="618"/>
      <c r="C153" s="637"/>
      <c r="D153" s="630"/>
      <c r="E153" s="620"/>
      <c r="F153" s="622"/>
      <c r="G153" s="628"/>
      <c r="H153" s="618"/>
      <c r="I153" s="635"/>
      <c r="J153" s="618"/>
      <c r="K153" s="63"/>
      <c r="L153" s="618"/>
      <c r="M153" s="637"/>
      <c r="N153" s="630"/>
      <c r="O153" s="620"/>
      <c r="P153" s="622"/>
      <c r="Q153" s="624"/>
      <c r="R153" s="618"/>
      <c r="S153" s="620"/>
      <c r="T153" s="618"/>
      <c r="U153" s="68"/>
      <c r="W153" s="199"/>
      <c r="X153" s="200"/>
      <c r="Y153" s="270"/>
      <c r="Z153" s="200"/>
    </row>
    <row r="154" spans="2:21" ht="13.5">
      <c r="B154" s="69"/>
      <c r="C154" s="632"/>
      <c r="D154" s="632"/>
      <c r="E154" s="632"/>
      <c r="F154" s="632"/>
      <c r="G154" s="632"/>
      <c r="H154" s="632"/>
      <c r="I154" s="632"/>
      <c r="J154" s="632"/>
      <c r="K154" s="632"/>
      <c r="L154" s="632"/>
      <c r="M154" s="632"/>
      <c r="N154" s="632"/>
      <c r="O154" s="632"/>
      <c r="P154" s="632"/>
      <c r="Q154" s="632"/>
      <c r="R154" s="632"/>
      <c r="S154" s="632"/>
      <c r="T154" s="64"/>
      <c r="U154" s="68"/>
    </row>
    <row r="155" spans="2:21" ht="19.5" customHeight="1">
      <c r="B155" s="701" t="s">
        <v>444</v>
      </c>
      <c r="C155" s="701"/>
      <c r="D155" s="701"/>
      <c r="E155" s="701"/>
      <c r="F155" s="701"/>
      <c r="G155" s="701"/>
      <c r="H155" s="701"/>
      <c r="I155" s="701"/>
      <c r="J155" s="701"/>
      <c r="K155" s="701"/>
      <c r="L155" s="701"/>
      <c r="M155" s="701"/>
      <c r="N155" s="701"/>
      <c r="O155" s="701"/>
      <c r="P155" s="701"/>
      <c r="Q155" s="701"/>
      <c r="R155" s="701"/>
      <c r="S155" s="701"/>
      <c r="T155" s="59"/>
      <c r="U155" s="59"/>
    </row>
    <row r="156" spans="2:29" s="72" customFormat="1" ht="26.25" customHeight="1">
      <c r="B156" s="616" t="s">
        <v>430</v>
      </c>
      <c r="C156" s="616"/>
      <c r="D156" s="616"/>
      <c r="E156" s="616"/>
      <c r="F156" s="616"/>
      <c r="G156" s="616"/>
      <c r="H156" s="616"/>
      <c r="I156" s="616"/>
      <c r="J156" s="616"/>
      <c r="K156" s="616"/>
      <c r="L156" s="616"/>
      <c r="M156" s="616"/>
      <c r="N156" s="616"/>
      <c r="O156" s="616"/>
      <c r="P156" s="616"/>
      <c r="Q156" s="616"/>
      <c r="R156" s="616"/>
      <c r="S156" s="616"/>
      <c r="T156" s="73"/>
      <c r="V156" s="150"/>
      <c r="W156" s="1"/>
      <c r="X156" s="150"/>
      <c r="Y156" s="266"/>
      <c r="Z156" s="150"/>
      <c r="AA156" s="1"/>
      <c r="AB156" s="150"/>
      <c r="AC156" s="198"/>
    </row>
    <row r="157" spans="2:29" s="72" customFormat="1" ht="17.25" customHeight="1">
      <c r="B157" s="703" t="s">
        <v>119</v>
      </c>
      <c r="C157" s="703"/>
      <c r="D157" s="703"/>
      <c r="E157" s="703"/>
      <c r="F157" s="703"/>
      <c r="G157" s="703"/>
      <c r="H157" s="703"/>
      <c r="I157" s="703"/>
      <c r="J157" s="703"/>
      <c r="K157" s="703"/>
      <c r="L157" s="703"/>
      <c r="M157" s="703"/>
      <c r="N157" s="703"/>
      <c r="O157" s="703"/>
      <c r="P157" s="703"/>
      <c r="Q157" s="703"/>
      <c r="R157" s="703"/>
      <c r="S157" s="703"/>
      <c r="T157" s="73"/>
      <c r="V157" s="150"/>
      <c r="W157" s="1"/>
      <c r="X157" s="150"/>
      <c r="Y157" s="266"/>
      <c r="Z157" s="150"/>
      <c r="AA157" s="1"/>
      <c r="AB157" s="150"/>
      <c r="AC157" s="198"/>
    </row>
    <row r="158" spans="2:27" ht="21" customHeight="1">
      <c r="B158" s="679" t="s">
        <v>123</v>
      </c>
      <c r="C158" s="679"/>
      <c r="D158" s="679"/>
      <c r="E158" s="679"/>
      <c r="F158" s="679"/>
      <c r="G158" s="679"/>
      <c r="H158" s="679"/>
      <c r="I158" s="679"/>
      <c r="J158" s="679"/>
      <c r="K158" s="679"/>
      <c r="L158" s="679"/>
      <c r="M158" s="679"/>
      <c r="N158" s="679"/>
      <c r="O158" s="679"/>
      <c r="P158" s="679"/>
      <c r="Q158" s="679"/>
      <c r="R158" s="679"/>
      <c r="S158" s="679"/>
      <c r="T158" s="14"/>
      <c r="W158" s="198"/>
      <c r="Y158" s="267"/>
      <c r="AA158" s="198"/>
    </row>
    <row r="159" spans="2:29" s="72" customFormat="1" ht="17.25" customHeight="1">
      <c r="B159" s="58"/>
      <c r="C159" s="702" t="s">
        <v>13</v>
      </c>
      <c r="D159" s="702"/>
      <c r="E159" s="702"/>
      <c r="F159" s="702"/>
      <c r="G159" s="702"/>
      <c r="H159" s="702"/>
      <c r="I159" s="702"/>
      <c r="J159" s="702"/>
      <c r="K159" s="702"/>
      <c r="L159" s="702"/>
      <c r="M159" s="702"/>
      <c r="N159" s="702"/>
      <c r="O159" s="702"/>
      <c r="P159" s="702"/>
      <c r="Q159" s="702"/>
      <c r="R159" s="702"/>
      <c r="S159" s="702"/>
      <c r="T159" s="73"/>
      <c r="V159" s="150"/>
      <c r="W159" s="198"/>
      <c r="X159" s="150"/>
      <c r="Y159" s="267"/>
      <c r="Z159" s="150"/>
      <c r="AA159" s="198"/>
      <c r="AB159" s="150"/>
      <c r="AC159" s="198"/>
    </row>
    <row r="160" spans="2:19" ht="21.75" customHeight="1">
      <c r="B160" s="681" t="s">
        <v>305</v>
      </c>
      <c r="C160" s="681"/>
      <c r="D160" s="681"/>
      <c r="E160" s="681"/>
      <c r="F160" s="681"/>
      <c r="G160" s="681"/>
      <c r="H160" s="681"/>
      <c r="I160" s="681"/>
      <c r="J160" s="681"/>
      <c r="K160" s="681"/>
      <c r="L160" s="681"/>
      <c r="M160" s="681"/>
      <c r="N160" s="681"/>
      <c r="O160" s="681"/>
      <c r="P160" s="681"/>
      <c r="Q160" s="681"/>
      <c r="R160" s="681"/>
      <c r="S160" s="681"/>
    </row>
    <row r="161" spans="2:27" ht="14.25">
      <c r="B161" s="668" t="s">
        <v>429</v>
      </c>
      <c r="C161" s="669"/>
      <c r="D161" s="669"/>
      <c r="E161" s="669"/>
      <c r="F161" s="669"/>
      <c r="G161" s="669"/>
      <c r="H161" s="669"/>
      <c r="I161" s="669"/>
      <c r="J161" s="670"/>
      <c r="L161" s="682"/>
      <c r="M161" s="682"/>
      <c r="N161" s="682"/>
      <c r="O161" s="682"/>
      <c r="P161" s="682"/>
      <c r="Q161" s="682"/>
      <c r="R161" s="682"/>
      <c r="S161" s="682"/>
      <c r="T161" s="682"/>
      <c r="W161" s="198"/>
      <c r="Y161" s="267"/>
      <c r="AA161" s="198"/>
    </row>
    <row r="162" spans="2:20" ht="14.25">
      <c r="B162" s="613" t="s">
        <v>232</v>
      </c>
      <c r="C162" s="614"/>
      <c r="D162" s="614"/>
      <c r="E162" s="614"/>
      <c r="F162" s="614"/>
      <c r="G162" s="614"/>
      <c r="H162" s="614"/>
      <c r="I162" s="614"/>
      <c r="J162" s="615"/>
      <c r="L162" s="616"/>
      <c r="M162" s="616"/>
      <c r="N162" s="616"/>
      <c r="O162" s="616"/>
      <c r="P162" s="616"/>
      <c r="Q162" s="616"/>
      <c r="R162" s="616"/>
      <c r="S162" s="616"/>
      <c r="T162" s="616"/>
    </row>
    <row r="163" spans="2:29" ht="18">
      <c r="B163" s="60" t="s">
        <v>14</v>
      </c>
      <c r="C163" s="40" t="s">
        <v>7</v>
      </c>
      <c r="D163" s="61" t="s">
        <v>15</v>
      </c>
      <c r="E163" s="41" t="s">
        <v>16</v>
      </c>
      <c r="F163" s="667" t="s">
        <v>8</v>
      </c>
      <c r="G163" s="667"/>
      <c r="H163" s="667"/>
      <c r="I163" s="41" t="s">
        <v>9</v>
      </c>
      <c r="J163" s="41" t="s">
        <v>10</v>
      </c>
      <c r="K163" s="34"/>
      <c r="L163" s="331"/>
      <c r="M163" s="332"/>
      <c r="N163" s="326"/>
      <c r="O163" s="327"/>
      <c r="P163" s="723"/>
      <c r="Q163" s="723"/>
      <c r="R163" s="723"/>
      <c r="S163" s="327"/>
      <c r="T163" s="327"/>
      <c r="AC163" s="87"/>
    </row>
    <row r="164" spans="2:29" ht="13.5">
      <c r="B164" s="631" t="s">
        <v>17</v>
      </c>
      <c r="C164" s="663">
        <v>0.40277777777777773</v>
      </c>
      <c r="D164" s="659">
        <v>32</v>
      </c>
      <c r="E164" s="626" t="str">
        <f>W168</f>
        <v> 大篠SSS</v>
      </c>
      <c r="F164" s="652"/>
      <c r="G164" s="646" t="s">
        <v>18</v>
      </c>
      <c r="H164" s="631"/>
      <c r="I164" s="658" t="str">
        <f>W166</f>
        <v> 四万十JFC</v>
      </c>
      <c r="J164" s="631" t="s">
        <v>233</v>
      </c>
      <c r="L164" s="719"/>
      <c r="M164" s="724"/>
      <c r="N164" s="726"/>
      <c r="O164" s="711"/>
      <c r="P164" s="721"/>
      <c r="Q164" s="722"/>
      <c r="R164" s="719"/>
      <c r="S164" s="727"/>
      <c r="T164" s="719"/>
      <c r="W164" s="462" t="s">
        <v>255</v>
      </c>
      <c r="X164" s="200"/>
      <c r="Y164" s="196"/>
      <c r="Z164" s="202"/>
      <c r="AC164" s="196"/>
    </row>
    <row r="165" spans="2:29" ht="13.5">
      <c r="B165" s="631"/>
      <c r="C165" s="664"/>
      <c r="D165" s="660"/>
      <c r="E165" s="626"/>
      <c r="F165" s="652"/>
      <c r="G165" s="646"/>
      <c r="H165" s="631"/>
      <c r="I165" s="658"/>
      <c r="J165" s="631"/>
      <c r="L165" s="719"/>
      <c r="M165" s="725"/>
      <c r="N165" s="726"/>
      <c r="O165" s="711"/>
      <c r="P165" s="721"/>
      <c r="Q165" s="722"/>
      <c r="R165" s="719"/>
      <c r="S165" s="727"/>
      <c r="T165" s="719"/>
      <c r="V165" s="149" t="s">
        <v>246</v>
      </c>
      <c r="W165" s="199"/>
      <c r="X165" s="200"/>
      <c r="Y165" s="196"/>
      <c r="Z165" s="202"/>
      <c r="AA165" s="153"/>
      <c r="AB165" s="202"/>
      <c r="AC165" s="196"/>
    </row>
    <row r="166" spans="2:29" ht="13.5">
      <c r="B166" s="631" t="s">
        <v>20</v>
      </c>
      <c r="C166" s="649">
        <v>0.4375</v>
      </c>
      <c r="D166" s="659">
        <v>35</v>
      </c>
      <c r="E166" s="626" t="str">
        <f>W169</f>
        <v> FC高知横内</v>
      </c>
      <c r="F166" s="652"/>
      <c r="G166" s="646" t="s">
        <v>18</v>
      </c>
      <c r="H166" s="631"/>
      <c r="I166" s="658" t="str">
        <f>W167</f>
        <v>野市SSS</v>
      </c>
      <c r="J166" s="631" t="s">
        <v>234</v>
      </c>
      <c r="L166" s="719"/>
      <c r="M166" s="632"/>
      <c r="N166" s="726"/>
      <c r="O166" s="711"/>
      <c r="P166" s="721"/>
      <c r="Q166" s="722"/>
      <c r="R166" s="719"/>
      <c r="S166" s="711"/>
      <c r="T166" s="719"/>
      <c r="V166" s="150">
        <v>4</v>
      </c>
      <c r="W166" t="s">
        <v>163</v>
      </c>
      <c r="AA166" s="153"/>
      <c r="AB166" s="202"/>
      <c r="AC166" s="196"/>
    </row>
    <row r="167" spans="2:29" ht="13.5">
      <c r="B167" s="631"/>
      <c r="C167" s="631"/>
      <c r="D167" s="660"/>
      <c r="E167" s="626"/>
      <c r="F167" s="652"/>
      <c r="G167" s="646"/>
      <c r="H167" s="631"/>
      <c r="I167" s="658"/>
      <c r="J167" s="631"/>
      <c r="L167" s="719"/>
      <c r="M167" s="719"/>
      <c r="N167" s="726"/>
      <c r="O167" s="711"/>
      <c r="P167" s="721"/>
      <c r="Q167" s="722"/>
      <c r="R167" s="719"/>
      <c r="S167" s="711"/>
      <c r="T167" s="719"/>
      <c r="V167" s="150">
        <v>12</v>
      </c>
      <c r="W167" t="s">
        <v>303</v>
      </c>
      <c r="AA167" s="195"/>
      <c r="AB167" s="202"/>
      <c r="AC167" s="196"/>
    </row>
    <row r="168" spans="2:29" ht="13.5">
      <c r="B168" s="631" t="s">
        <v>19</v>
      </c>
      <c r="C168" s="649">
        <v>0.47222222222222227</v>
      </c>
      <c r="D168" s="665">
        <v>52</v>
      </c>
      <c r="E168" s="626" t="str">
        <f>W175</f>
        <v>高窪</v>
      </c>
      <c r="F168" s="652"/>
      <c r="G168" s="646" t="s">
        <v>18</v>
      </c>
      <c r="H168" s="631"/>
      <c r="I168" s="658" t="str">
        <f>W173</f>
        <v>香我美SC</v>
      </c>
      <c r="J168" s="631" t="s">
        <v>6</v>
      </c>
      <c r="L168" s="719"/>
      <c r="M168" s="632"/>
      <c r="N168" s="726"/>
      <c r="O168" s="711"/>
      <c r="P168" s="721"/>
      <c r="Q168" s="722"/>
      <c r="R168" s="719"/>
      <c r="S168" s="711"/>
      <c r="T168" s="719"/>
      <c r="V168" s="150">
        <v>20</v>
      </c>
      <c r="W168" t="s">
        <v>288</v>
      </c>
      <c r="AA168" s="195"/>
      <c r="AB168" s="202"/>
      <c r="AC168" s="196"/>
    </row>
    <row r="169" spans="2:29" ht="13.5">
      <c r="B169" s="631"/>
      <c r="C169" s="631"/>
      <c r="D169" s="666"/>
      <c r="E169" s="626"/>
      <c r="F169" s="652"/>
      <c r="G169" s="646"/>
      <c r="H169" s="631"/>
      <c r="I169" s="658"/>
      <c r="J169" s="631"/>
      <c r="L169" s="719"/>
      <c r="M169" s="719"/>
      <c r="N169" s="726"/>
      <c r="O169" s="711"/>
      <c r="P169" s="721"/>
      <c r="Q169" s="722"/>
      <c r="R169" s="719"/>
      <c r="S169" s="711"/>
      <c r="T169" s="719"/>
      <c r="V169" s="150">
        <v>28</v>
      </c>
      <c r="W169" t="s">
        <v>283</v>
      </c>
      <c r="AA169" s="195"/>
      <c r="AB169" s="202"/>
      <c r="AC169" s="196"/>
    </row>
    <row r="170" spans="2:29" ht="13.5" customHeight="1">
      <c r="B170" s="631" t="s">
        <v>21</v>
      </c>
      <c r="C170" s="649">
        <v>0.5069444444444444</v>
      </c>
      <c r="D170" s="665">
        <v>55</v>
      </c>
      <c r="E170" s="634" t="str">
        <f>W176</f>
        <v>介良SSS</v>
      </c>
      <c r="F170" s="621"/>
      <c r="G170" s="627" t="s">
        <v>18</v>
      </c>
      <c r="H170" s="617"/>
      <c r="I170" s="675" t="str">
        <f>W174</f>
        <v>FC一宮東</v>
      </c>
      <c r="J170" s="631" t="s">
        <v>19</v>
      </c>
      <c r="L170" s="719"/>
      <c r="M170" s="632"/>
      <c r="N170" s="726"/>
      <c r="O170" s="711"/>
      <c r="P170" s="721"/>
      <c r="Q170" s="722"/>
      <c r="R170" s="719"/>
      <c r="S170" s="711"/>
      <c r="T170" s="719"/>
      <c r="V170" s="150">
        <v>36</v>
      </c>
      <c r="W170" t="s">
        <v>414</v>
      </c>
      <c r="AA170" s="195"/>
      <c r="AB170" s="202"/>
      <c r="AC170" s="196"/>
    </row>
    <row r="171" spans="2:29" ht="13.5">
      <c r="B171" s="631"/>
      <c r="C171" s="631"/>
      <c r="D171" s="666"/>
      <c r="E171" s="635"/>
      <c r="F171" s="622"/>
      <c r="G171" s="628"/>
      <c r="H171" s="618"/>
      <c r="I171" s="676"/>
      <c r="J171" s="631"/>
      <c r="L171" s="719"/>
      <c r="M171" s="719"/>
      <c r="N171" s="726"/>
      <c r="O171" s="711"/>
      <c r="P171" s="721"/>
      <c r="Q171" s="722"/>
      <c r="R171" s="719"/>
      <c r="S171" s="711"/>
      <c r="T171" s="719"/>
      <c r="W171" s="463" t="s">
        <v>26</v>
      </c>
      <c r="AA171" s="195"/>
      <c r="AB171" s="202"/>
      <c r="AC171" s="197"/>
    </row>
    <row r="172" spans="2:28" ht="13.5" customHeight="1">
      <c r="B172" s="631" t="s">
        <v>22</v>
      </c>
      <c r="C172" s="649">
        <v>0.5416666666666666</v>
      </c>
      <c r="D172" s="659">
        <v>39</v>
      </c>
      <c r="E172" s="728" t="str">
        <f>W170</f>
        <v>旭JFC</v>
      </c>
      <c r="F172" s="684"/>
      <c r="G172" s="623" t="s">
        <v>18</v>
      </c>
      <c r="H172" s="638"/>
      <c r="I172" s="675" t="str">
        <f>W168</f>
        <v> 大篠SSS</v>
      </c>
      <c r="J172" s="631" t="s">
        <v>21</v>
      </c>
      <c r="L172" s="719"/>
      <c r="M172" s="632"/>
      <c r="N172" s="726"/>
      <c r="O172" s="711"/>
      <c r="P172" s="721"/>
      <c r="Q172" s="722"/>
      <c r="R172" s="719"/>
      <c r="S172" s="711"/>
      <c r="T172" s="719"/>
      <c r="V172" s="149" t="s">
        <v>253</v>
      </c>
      <c r="W172" s="199"/>
      <c r="X172" s="68"/>
      <c r="Y172" s="153"/>
      <c r="Z172" s="200"/>
      <c r="AA172" s="195"/>
      <c r="AB172" s="202"/>
    </row>
    <row r="173" spans="2:29" ht="13.5">
      <c r="B173" s="631"/>
      <c r="C173" s="631"/>
      <c r="D173" s="660"/>
      <c r="E173" s="729"/>
      <c r="F173" s="685"/>
      <c r="G173" s="624"/>
      <c r="H173" s="639"/>
      <c r="I173" s="676"/>
      <c r="J173" s="631"/>
      <c r="L173" s="719"/>
      <c r="M173" s="719"/>
      <c r="N173" s="726"/>
      <c r="O173" s="711"/>
      <c r="P173" s="721"/>
      <c r="Q173" s="722"/>
      <c r="R173" s="719"/>
      <c r="S173" s="711"/>
      <c r="T173" s="719"/>
      <c r="V173" s="68">
        <v>6</v>
      </c>
      <c r="W173" s="272" t="s">
        <v>386</v>
      </c>
      <c r="X173" s="68"/>
      <c r="Y173" s="195"/>
      <c r="Z173" s="201"/>
      <c r="AA173" s="196"/>
      <c r="AB173" s="202"/>
      <c r="AC173" s="199"/>
    </row>
    <row r="174" spans="2:29" ht="14.25" customHeight="1">
      <c r="B174" s="631" t="s">
        <v>23</v>
      </c>
      <c r="C174" s="649">
        <v>0.576388888888889</v>
      </c>
      <c r="D174" s="659">
        <v>34</v>
      </c>
      <c r="E174" s="619" t="str">
        <f>W169</f>
        <v> FC高知横内</v>
      </c>
      <c r="F174" s="621"/>
      <c r="G174" s="627" t="s">
        <v>18</v>
      </c>
      <c r="H174" s="617"/>
      <c r="I174" s="675" t="str">
        <f>W166</f>
        <v> 四万十JFC</v>
      </c>
      <c r="J174" s="631" t="s">
        <v>22</v>
      </c>
      <c r="L174" s="719"/>
      <c r="M174" s="632"/>
      <c r="N174" s="726"/>
      <c r="O174" s="711"/>
      <c r="P174" s="721"/>
      <c r="Q174" s="722"/>
      <c r="R174" s="719"/>
      <c r="S174" s="711"/>
      <c r="T174" s="719"/>
      <c r="V174" s="68">
        <v>14</v>
      </c>
      <c r="W174" s="272" t="s">
        <v>277</v>
      </c>
      <c r="X174" s="68"/>
      <c r="Y174" s="195"/>
      <c r="Z174" s="201"/>
      <c r="AA174" s="154"/>
      <c r="AB174" s="203"/>
      <c r="AC174" s="199"/>
    </row>
    <row r="175" spans="2:29" ht="13.5">
      <c r="B175" s="631"/>
      <c r="C175" s="631"/>
      <c r="D175" s="660"/>
      <c r="E175" s="620"/>
      <c r="F175" s="622"/>
      <c r="G175" s="628"/>
      <c r="H175" s="618"/>
      <c r="I175" s="676"/>
      <c r="J175" s="631"/>
      <c r="L175" s="719"/>
      <c r="M175" s="719"/>
      <c r="N175" s="726"/>
      <c r="O175" s="711"/>
      <c r="P175" s="721"/>
      <c r="Q175" s="722"/>
      <c r="R175" s="719"/>
      <c r="S175" s="711"/>
      <c r="T175" s="719"/>
      <c r="V175" s="68">
        <v>22</v>
      </c>
      <c r="W175" s="272" t="s">
        <v>403</v>
      </c>
      <c r="X175" s="68"/>
      <c r="Y175" s="195"/>
      <c r="Z175" s="201"/>
      <c r="AA175" s="195"/>
      <c r="AB175" s="202"/>
      <c r="AC175" s="199"/>
    </row>
    <row r="176" spans="2:29" ht="13.5" customHeight="1">
      <c r="B176" s="638" t="s">
        <v>24</v>
      </c>
      <c r="C176" s="649">
        <v>0.611111111111111</v>
      </c>
      <c r="D176" s="659">
        <v>38</v>
      </c>
      <c r="E176" s="634" t="str">
        <f>W170</f>
        <v>旭JFC</v>
      </c>
      <c r="F176" s="684"/>
      <c r="G176" s="623" t="s">
        <v>18</v>
      </c>
      <c r="H176" s="638"/>
      <c r="I176" s="715" t="str">
        <f>W167</f>
        <v>野市SSS</v>
      </c>
      <c r="J176" s="631" t="s">
        <v>23</v>
      </c>
      <c r="L176" s="719"/>
      <c r="M176" s="632"/>
      <c r="N176" s="726"/>
      <c r="O176" s="711"/>
      <c r="P176" s="721"/>
      <c r="Q176" s="722"/>
      <c r="R176" s="719"/>
      <c r="S176" s="720"/>
      <c r="T176" s="719"/>
      <c r="V176" s="68">
        <v>30</v>
      </c>
      <c r="W176" s="272" t="s">
        <v>347</v>
      </c>
      <c r="X176" s="68"/>
      <c r="Y176" s="195"/>
      <c r="Z176" s="200"/>
      <c r="AA176" s="195"/>
      <c r="AB176" s="202"/>
      <c r="AC176" s="199"/>
    </row>
    <row r="177" spans="2:29" ht="13.5">
      <c r="B177" s="639"/>
      <c r="C177" s="631"/>
      <c r="D177" s="660"/>
      <c r="E177" s="635"/>
      <c r="F177" s="685"/>
      <c r="G177" s="624"/>
      <c r="H177" s="639"/>
      <c r="I177" s="716"/>
      <c r="J177" s="631"/>
      <c r="L177" s="719"/>
      <c r="M177" s="719"/>
      <c r="N177" s="726"/>
      <c r="O177" s="711"/>
      <c r="P177" s="721"/>
      <c r="Q177" s="722"/>
      <c r="R177" s="719"/>
      <c r="S177" s="711"/>
      <c r="T177" s="719"/>
      <c r="AA177" s="195"/>
      <c r="AB177" s="202"/>
      <c r="AC177" s="199"/>
    </row>
    <row r="178" spans="2:29" ht="13.5">
      <c r="B178" s="625" t="s">
        <v>25</v>
      </c>
      <c r="C178" s="640">
        <v>0.6458333333333334</v>
      </c>
      <c r="D178" s="659"/>
      <c r="E178" s="626"/>
      <c r="F178" s="641"/>
      <c r="G178" s="644"/>
      <c r="H178" s="625"/>
      <c r="I178" s="651"/>
      <c r="J178" s="631"/>
      <c r="K178" s="36"/>
      <c r="L178" s="719"/>
      <c r="M178" s="632"/>
      <c r="N178" s="726"/>
      <c r="O178" s="711"/>
      <c r="P178" s="721"/>
      <c r="Q178" s="722"/>
      <c r="R178" s="719"/>
      <c r="S178" s="720"/>
      <c r="T178" s="719"/>
      <c r="AA178" s="195"/>
      <c r="AB178" s="202"/>
      <c r="AC178" s="199"/>
    </row>
    <row r="179" spans="2:29" ht="13.5">
      <c r="B179" s="625"/>
      <c r="C179" s="640"/>
      <c r="D179" s="660"/>
      <c r="E179" s="626"/>
      <c r="F179" s="641"/>
      <c r="G179" s="644"/>
      <c r="H179" s="625"/>
      <c r="I179" s="626"/>
      <c r="J179" s="631"/>
      <c r="K179" s="323"/>
      <c r="L179" s="719"/>
      <c r="M179" s="632"/>
      <c r="N179" s="726"/>
      <c r="O179" s="711"/>
      <c r="P179" s="721"/>
      <c r="Q179" s="722"/>
      <c r="R179" s="719"/>
      <c r="S179" s="711"/>
      <c r="T179" s="719"/>
      <c r="AA179" s="195"/>
      <c r="AB179" s="202"/>
      <c r="AC179" s="199"/>
    </row>
    <row r="180" spans="2:29" ht="13.5">
      <c r="B180" s="631"/>
      <c r="C180" s="649"/>
      <c r="D180" s="659"/>
      <c r="E180" s="626"/>
      <c r="F180" s="652"/>
      <c r="G180" s="646"/>
      <c r="H180" s="631"/>
      <c r="I180" s="626"/>
      <c r="J180" s="625"/>
      <c r="L180" s="719"/>
      <c r="M180" s="632"/>
      <c r="N180" s="726"/>
      <c r="O180" s="711"/>
      <c r="P180" s="721"/>
      <c r="Q180" s="722"/>
      <c r="R180" s="719"/>
      <c r="S180" s="711"/>
      <c r="T180" s="719"/>
      <c r="V180" s="68"/>
      <c r="W180" s="272"/>
      <c r="X180" s="68"/>
      <c r="Y180" s="195"/>
      <c r="Z180" s="200"/>
      <c r="AA180" s="195"/>
      <c r="AB180" s="202"/>
      <c r="AC180" s="199"/>
    </row>
    <row r="181" spans="2:29" ht="13.5">
      <c r="B181" s="631"/>
      <c r="C181" s="631"/>
      <c r="D181" s="660"/>
      <c r="E181" s="626"/>
      <c r="F181" s="652"/>
      <c r="G181" s="646"/>
      <c r="H181" s="631"/>
      <c r="I181" s="626"/>
      <c r="J181" s="625"/>
      <c r="L181" s="719"/>
      <c r="M181" s="719"/>
      <c r="N181" s="726"/>
      <c r="O181" s="711"/>
      <c r="P181" s="721"/>
      <c r="Q181" s="722"/>
      <c r="R181" s="719"/>
      <c r="S181" s="711"/>
      <c r="T181" s="719"/>
      <c r="W181" s="199"/>
      <c r="X181" s="200"/>
      <c r="Y181" s="270"/>
      <c r="Z181" s="200"/>
      <c r="AA181" s="196"/>
      <c r="AB181" s="202"/>
      <c r="AC181" s="199"/>
    </row>
    <row r="182" spans="2:26" ht="13.5">
      <c r="B182" s="617"/>
      <c r="C182" s="636"/>
      <c r="D182" s="673"/>
      <c r="E182" s="675"/>
      <c r="F182" s="621"/>
      <c r="G182" s="623"/>
      <c r="H182" s="617"/>
      <c r="I182" s="671"/>
      <c r="J182" s="638"/>
      <c r="K182" s="323"/>
      <c r="L182" s="719"/>
      <c r="M182" s="632"/>
      <c r="N182" s="730"/>
      <c r="O182" s="711"/>
      <c r="P182" s="721"/>
      <c r="Q182" s="722"/>
      <c r="R182" s="719"/>
      <c r="S182" s="711"/>
      <c r="T182" s="719"/>
      <c r="W182" s="199"/>
      <c r="X182" s="200"/>
      <c r="Y182" s="270"/>
      <c r="Z182" s="200"/>
    </row>
    <row r="183" spans="2:26" ht="13.5">
      <c r="B183" s="618"/>
      <c r="C183" s="637"/>
      <c r="D183" s="674"/>
      <c r="E183" s="676"/>
      <c r="F183" s="622"/>
      <c r="G183" s="624"/>
      <c r="H183" s="618"/>
      <c r="I183" s="672"/>
      <c r="J183" s="639"/>
      <c r="K183" s="323"/>
      <c r="L183" s="719"/>
      <c r="M183" s="632"/>
      <c r="N183" s="730"/>
      <c r="O183" s="711"/>
      <c r="P183" s="721"/>
      <c r="Q183" s="722"/>
      <c r="R183" s="719"/>
      <c r="S183" s="711"/>
      <c r="T183" s="719"/>
      <c r="W183" s="199"/>
      <c r="X183" s="200"/>
      <c r="Y183" s="270"/>
      <c r="Z183" s="200"/>
    </row>
    <row r="184" spans="2:28" ht="13.5">
      <c r="B184" s="64"/>
      <c r="C184" s="632"/>
      <c r="D184" s="632"/>
      <c r="E184" s="632"/>
      <c r="F184" s="632"/>
      <c r="G184" s="632"/>
      <c r="H184" s="632"/>
      <c r="I184" s="632"/>
      <c r="J184" s="632"/>
      <c r="K184" s="632"/>
      <c r="L184" s="632"/>
      <c r="M184" s="632"/>
      <c r="N184" s="632"/>
      <c r="O184" s="632"/>
      <c r="P184" s="632"/>
      <c r="Q184" s="632"/>
      <c r="R184" s="632"/>
      <c r="S184" s="632"/>
      <c r="T184" s="278"/>
      <c r="AA184" s="153"/>
      <c r="AB184" s="202"/>
    </row>
    <row r="185" spans="2:28" ht="19.5" customHeight="1">
      <c r="B185" s="9"/>
      <c r="C185" s="65"/>
      <c r="D185" s="66"/>
      <c r="E185" s="30"/>
      <c r="F185" s="67"/>
      <c r="G185" s="292"/>
      <c r="H185" s="9"/>
      <c r="I185" s="57"/>
      <c r="J185" s="9"/>
      <c r="K185" s="11"/>
      <c r="L185" s="9"/>
      <c r="M185" s="65"/>
      <c r="N185" s="66"/>
      <c r="O185" s="30"/>
      <c r="P185" s="67"/>
      <c r="Q185" s="35"/>
      <c r="R185" s="9"/>
      <c r="S185" s="18"/>
      <c r="T185" s="9"/>
      <c r="AA185" s="153"/>
      <c r="AB185" s="202"/>
    </row>
    <row r="186" spans="2:28" ht="14.25">
      <c r="B186" s="682"/>
      <c r="C186" s="682"/>
      <c r="D186" s="682"/>
      <c r="E186" s="682"/>
      <c r="F186" s="682"/>
      <c r="G186" s="682"/>
      <c r="H186" s="682"/>
      <c r="I186" s="682"/>
      <c r="J186" s="682"/>
      <c r="K186" s="256"/>
      <c r="L186" s="616"/>
      <c r="M186" s="616"/>
      <c r="N186" s="616"/>
      <c r="O186" s="616"/>
      <c r="P186" s="616"/>
      <c r="Q186" s="616"/>
      <c r="R186" s="616"/>
      <c r="S186" s="616"/>
      <c r="T186" s="616"/>
      <c r="AA186" s="153"/>
      <c r="AB186" s="202"/>
    </row>
    <row r="187" spans="2:28" ht="14.25">
      <c r="B187" s="616"/>
      <c r="C187" s="616"/>
      <c r="D187" s="616"/>
      <c r="E187" s="616"/>
      <c r="F187" s="616"/>
      <c r="G187" s="616"/>
      <c r="H187" s="616"/>
      <c r="I187" s="616"/>
      <c r="J187" s="616"/>
      <c r="K187" s="256"/>
      <c r="L187" s="616"/>
      <c r="M187" s="616"/>
      <c r="N187" s="616"/>
      <c r="O187" s="616"/>
      <c r="P187" s="616"/>
      <c r="Q187" s="616"/>
      <c r="R187" s="616"/>
      <c r="S187" s="616"/>
      <c r="T187" s="616"/>
      <c r="AA187" s="153"/>
      <c r="AB187" s="202"/>
    </row>
    <row r="188" spans="2:28" ht="13.5">
      <c r="B188" s="331"/>
      <c r="C188" s="332"/>
      <c r="D188" s="326"/>
      <c r="E188" s="327"/>
      <c r="F188" s="723"/>
      <c r="G188" s="723"/>
      <c r="H188" s="723"/>
      <c r="I188" s="327"/>
      <c r="J188" s="327"/>
      <c r="K188" s="332"/>
      <c r="L188" s="331"/>
      <c r="M188" s="332"/>
      <c r="N188" s="326"/>
      <c r="O188" s="327"/>
      <c r="P188" s="723"/>
      <c r="Q188" s="723"/>
      <c r="R188" s="723"/>
      <c r="S188" s="327"/>
      <c r="T188" s="327"/>
      <c r="AA188" s="153"/>
      <c r="AB188" s="202"/>
    </row>
    <row r="189" spans="2:29" ht="13.5">
      <c r="B189" s="719"/>
      <c r="C189" s="724"/>
      <c r="D189" s="709"/>
      <c r="E189" s="711"/>
      <c r="F189" s="721"/>
      <c r="G189" s="722"/>
      <c r="H189" s="719"/>
      <c r="I189" s="727"/>
      <c r="J189" s="719"/>
      <c r="K189" s="256"/>
      <c r="L189" s="719"/>
      <c r="M189" s="724"/>
      <c r="N189" s="709"/>
      <c r="O189" s="711"/>
      <c r="P189" s="721"/>
      <c r="Q189" s="722"/>
      <c r="R189" s="719"/>
      <c r="S189" s="727"/>
      <c r="T189" s="719"/>
      <c r="AA189" s="153"/>
      <c r="AB189" s="202"/>
      <c r="AC189" s="87"/>
    </row>
    <row r="190" spans="2:29" ht="13.5">
      <c r="B190" s="719"/>
      <c r="C190" s="725"/>
      <c r="D190" s="709"/>
      <c r="E190" s="711"/>
      <c r="F190" s="721"/>
      <c r="G190" s="722"/>
      <c r="H190" s="719"/>
      <c r="I190" s="727"/>
      <c r="J190" s="719"/>
      <c r="K190" s="256"/>
      <c r="L190" s="719"/>
      <c r="M190" s="725"/>
      <c r="N190" s="709"/>
      <c r="O190" s="711"/>
      <c r="P190" s="721"/>
      <c r="Q190" s="722"/>
      <c r="R190" s="719"/>
      <c r="S190" s="727"/>
      <c r="T190" s="719"/>
      <c r="AC190" s="196"/>
    </row>
    <row r="191" spans="2:29" ht="13.5">
      <c r="B191" s="719"/>
      <c r="C191" s="632"/>
      <c r="D191" s="726"/>
      <c r="E191" s="711"/>
      <c r="F191" s="721"/>
      <c r="G191" s="722"/>
      <c r="H191" s="719"/>
      <c r="I191" s="711"/>
      <c r="J191" s="719"/>
      <c r="K191" s="256"/>
      <c r="L191" s="719"/>
      <c r="M191" s="632"/>
      <c r="N191" s="726"/>
      <c r="O191" s="732"/>
      <c r="P191" s="721"/>
      <c r="Q191" s="722"/>
      <c r="R191" s="719"/>
      <c r="S191" s="720"/>
      <c r="T191" s="719"/>
      <c r="AB191" s="202"/>
      <c r="AC191" s="196"/>
    </row>
    <row r="192" spans="2:29" ht="13.5">
      <c r="B192" s="719"/>
      <c r="C192" s="719"/>
      <c r="D192" s="726"/>
      <c r="E192" s="711"/>
      <c r="F192" s="721"/>
      <c r="G192" s="722"/>
      <c r="H192" s="719"/>
      <c r="I192" s="711"/>
      <c r="J192" s="719"/>
      <c r="K192" s="256"/>
      <c r="L192" s="719"/>
      <c r="M192" s="719"/>
      <c r="N192" s="726"/>
      <c r="O192" s="732"/>
      <c r="P192" s="721"/>
      <c r="Q192" s="722"/>
      <c r="R192" s="719"/>
      <c r="S192" s="711"/>
      <c r="T192" s="719"/>
      <c r="AB192" s="202"/>
      <c r="AC192" s="196"/>
    </row>
    <row r="193" spans="2:29" ht="13.5" customHeight="1">
      <c r="B193" s="719"/>
      <c r="C193" s="632"/>
      <c r="D193" s="726"/>
      <c r="E193" s="711"/>
      <c r="F193" s="721"/>
      <c r="G193" s="722"/>
      <c r="H193" s="719"/>
      <c r="I193" s="711" t="s">
        <v>44</v>
      </c>
      <c r="J193" s="719"/>
      <c r="K193" s="256"/>
      <c r="L193" s="719"/>
      <c r="M193" s="632"/>
      <c r="N193" s="726"/>
      <c r="O193" s="731"/>
      <c r="P193" s="721"/>
      <c r="Q193" s="722"/>
      <c r="R193" s="719"/>
      <c r="S193" s="711"/>
      <c r="T193" s="719"/>
      <c r="W193" s="68"/>
      <c r="AB193" s="202"/>
      <c r="AC193" s="197"/>
    </row>
    <row r="194" spans="2:28" ht="13.5">
      <c r="B194" s="719"/>
      <c r="C194" s="719"/>
      <c r="D194" s="726"/>
      <c r="E194" s="711"/>
      <c r="F194" s="721"/>
      <c r="G194" s="722"/>
      <c r="H194" s="719"/>
      <c r="I194" s="711"/>
      <c r="J194" s="719"/>
      <c r="K194" s="256"/>
      <c r="L194" s="719"/>
      <c r="M194" s="719"/>
      <c r="N194" s="726"/>
      <c r="O194" s="731"/>
      <c r="P194" s="721"/>
      <c r="Q194" s="722"/>
      <c r="R194" s="719"/>
      <c r="S194" s="711"/>
      <c r="T194" s="719"/>
      <c r="W194" s="199"/>
      <c r="X194" s="200"/>
      <c r="Y194" s="270"/>
      <c r="Z194" s="200"/>
      <c r="AA194" s="195"/>
      <c r="AB194" s="202"/>
    </row>
    <row r="195" spans="2:29" ht="13.5">
      <c r="B195" s="719"/>
      <c r="C195" s="632"/>
      <c r="D195" s="726"/>
      <c r="E195" s="711"/>
      <c r="F195" s="721"/>
      <c r="G195" s="722"/>
      <c r="H195" s="719"/>
      <c r="I195" s="731"/>
      <c r="J195" s="719"/>
      <c r="K195" s="256"/>
      <c r="L195" s="719"/>
      <c r="M195" s="632"/>
      <c r="N195" s="726"/>
      <c r="O195" s="711"/>
      <c r="P195" s="721"/>
      <c r="Q195" s="722"/>
      <c r="R195" s="719"/>
      <c r="S195" s="720"/>
      <c r="T195" s="719"/>
      <c r="W195" s="199"/>
      <c r="X195" s="200"/>
      <c r="Y195" s="270"/>
      <c r="Z195" s="200"/>
      <c r="AA195" s="196"/>
      <c r="AB195" s="202"/>
      <c r="AC195" s="199"/>
    </row>
    <row r="196" spans="2:29" ht="14.25">
      <c r="B196" s="719"/>
      <c r="C196" s="719"/>
      <c r="D196" s="726"/>
      <c r="E196" s="711"/>
      <c r="F196" s="721"/>
      <c r="G196" s="722"/>
      <c r="H196" s="719"/>
      <c r="I196" s="731"/>
      <c r="J196" s="719"/>
      <c r="K196" s="256"/>
      <c r="L196" s="719"/>
      <c r="M196" s="719"/>
      <c r="N196" s="726"/>
      <c r="O196" s="711"/>
      <c r="P196" s="721"/>
      <c r="Q196" s="722"/>
      <c r="R196" s="719"/>
      <c r="S196" s="711"/>
      <c r="T196" s="719"/>
      <c r="W196" s="199"/>
      <c r="X196" s="200"/>
      <c r="Y196" s="270"/>
      <c r="Z196" s="200"/>
      <c r="AA196" s="154"/>
      <c r="AB196" s="202"/>
      <c r="AC196" s="199"/>
    </row>
    <row r="197" spans="2:29" ht="13.5" customHeight="1">
      <c r="B197" s="719"/>
      <c r="C197" s="632"/>
      <c r="D197" s="726"/>
      <c r="E197" s="711"/>
      <c r="F197" s="721"/>
      <c r="G197" s="722"/>
      <c r="H197" s="719"/>
      <c r="I197" s="720"/>
      <c r="J197" s="719"/>
      <c r="K197" s="256"/>
      <c r="L197" s="719"/>
      <c r="M197" s="632"/>
      <c r="N197" s="726"/>
      <c r="O197" s="711"/>
      <c r="P197" s="721"/>
      <c r="Q197" s="722"/>
      <c r="R197" s="719"/>
      <c r="S197" s="720"/>
      <c r="T197" s="719"/>
      <c r="U197" s="68"/>
      <c r="W197" s="199"/>
      <c r="X197" s="200"/>
      <c r="Y197" s="270"/>
      <c r="Z197" s="200"/>
      <c r="AA197" s="195"/>
      <c r="AB197" s="202"/>
      <c r="AC197" s="199"/>
    </row>
    <row r="198" spans="2:29" ht="13.5">
      <c r="B198" s="719"/>
      <c r="C198" s="719"/>
      <c r="D198" s="726"/>
      <c r="E198" s="711"/>
      <c r="F198" s="721"/>
      <c r="G198" s="722"/>
      <c r="H198" s="719"/>
      <c r="I198" s="711"/>
      <c r="J198" s="719"/>
      <c r="K198" s="256"/>
      <c r="L198" s="719"/>
      <c r="M198" s="719"/>
      <c r="N198" s="726"/>
      <c r="O198" s="711"/>
      <c r="P198" s="721"/>
      <c r="Q198" s="722"/>
      <c r="R198" s="719"/>
      <c r="S198" s="711"/>
      <c r="T198" s="719"/>
      <c r="U198" s="68"/>
      <c r="W198" s="199"/>
      <c r="X198" s="200"/>
      <c r="Y198" s="270"/>
      <c r="Z198" s="201"/>
      <c r="AA198" s="195"/>
      <c r="AB198" s="202"/>
      <c r="AC198" s="199"/>
    </row>
    <row r="199" spans="2:29" ht="13.5">
      <c r="B199" s="719"/>
      <c r="C199" s="632"/>
      <c r="D199" s="726"/>
      <c r="E199" s="711"/>
      <c r="F199" s="721"/>
      <c r="G199" s="722"/>
      <c r="H199" s="719"/>
      <c r="I199" s="720"/>
      <c r="J199" s="719"/>
      <c r="K199" s="256"/>
      <c r="L199" s="719"/>
      <c r="M199" s="632"/>
      <c r="N199" s="726"/>
      <c r="O199" s="711"/>
      <c r="P199" s="721"/>
      <c r="Q199" s="722"/>
      <c r="R199" s="719"/>
      <c r="S199" s="720"/>
      <c r="T199" s="719"/>
      <c r="W199" s="199"/>
      <c r="X199" s="200"/>
      <c r="Y199" s="270"/>
      <c r="Z199" s="200"/>
      <c r="AA199" s="195"/>
      <c r="AB199" s="202"/>
      <c r="AC199" s="199"/>
    </row>
    <row r="200" spans="2:29" ht="13.5">
      <c r="B200" s="719"/>
      <c r="C200" s="632"/>
      <c r="D200" s="726"/>
      <c r="E200" s="711"/>
      <c r="F200" s="721"/>
      <c r="G200" s="722"/>
      <c r="H200" s="719"/>
      <c r="I200" s="711"/>
      <c r="J200" s="719"/>
      <c r="K200" s="256"/>
      <c r="L200" s="719"/>
      <c r="M200" s="632"/>
      <c r="N200" s="726"/>
      <c r="O200" s="711"/>
      <c r="P200" s="721"/>
      <c r="Q200" s="722"/>
      <c r="R200" s="719"/>
      <c r="S200" s="711"/>
      <c r="T200" s="719"/>
      <c r="W200" s="199"/>
      <c r="X200" s="200"/>
      <c r="Y200" s="270"/>
      <c r="Z200" s="200"/>
      <c r="AA200" s="195"/>
      <c r="AB200" s="202"/>
      <c r="AC200" s="199"/>
    </row>
    <row r="201" spans="2:29" ht="13.5">
      <c r="B201" s="719"/>
      <c r="C201" s="632"/>
      <c r="D201" s="709"/>
      <c r="E201" s="711"/>
      <c r="F201" s="721"/>
      <c r="G201" s="722"/>
      <c r="H201" s="719"/>
      <c r="I201" s="711"/>
      <c r="J201" s="719"/>
      <c r="K201" s="256"/>
      <c r="L201" s="719"/>
      <c r="M201" s="632"/>
      <c r="N201" s="709"/>
      <c r="O201" s="711"/>
      <c r="P201" s="721"/>
      <c r="Q201" s="722"/>
      <c r="R201" s="719"/>
      <c r="S201" s="711"/>
      <c r="T201" s="719"/>
      <c r="W201" s="199"/>
      <c r="X201" s="200"/>
      <c r="Y201" s="270"/>
      <c r="Z201" s="200"/>
      <c r="AA201" s="196"/>
      <c r="AB201" s="202"/>
      <c r="AC201" s="199"/>
    </row>
    <row r="202" spans="2:29" ht="13.5">
      <c r="B202" s="719"/>
      <c r="C202" s="719"/>
      <c r="D202" s="709"/>
      <c r="E202" s="711"/>
      <c r="F202" s="721"/>
      <c r="G202" s="722"/>
      <c r="H202" s="719"/>
      <c r="I202" s="711"/>
      <c r="J202" s="719"/>
      <c r="K202" s="256"/>
      <c r="L202" s="719"/>
      <c r="M202" s="719"/>
      <c r="N202" s="709"/>
      <c r="O202" s="711"/>
      <c r="P202" s="721"/>
      <c r="Q202" s="722"/>
      <c r="R202" s="719"/>
      <c r="S202" s="711"/>
      <c r="T202" s="719"/>
      <c r="W202" s="199"/>
      <c r="X202" s="200"/>
      <c r="Y202" s="270"/>
      <c r="Z202" s="200"/>
      <c r="AC202" s="199"/>
    </row>
    <row r="203" spans="2:21" ht="13.5">
      <c r="B203" s="719"/>
      <c r="C203" s="632"/>
      <c r="D203" s="730"/>
      <c r="E203" s="711"/>
      <c r="F203" s="721"/>
      <c r="G203" s="722"/>
      <c r="H203" s="719"/>
      <c r="I203" s="733"/>
      <c r="J203" s="719"/>
      <c r="K203" s="256"/>
      <c r="L203" s="719"/>
      <c r="M203" s="632"/>
      <c r="N203" s="730"/>
      <c r="O203" s="711"/>
      <c r="P203" s="721"/>
      <c r="Q203" s="722"/>
      <c r="R203" s="719"/>
      <c r="S203" s="711"/>
      <c r="T203" s="719"/>
      <c r="U203" s="68"/>
    </row>
    <row r="204" spans="2:21" ht="13.5">
      <c r="B204" s="719"/>
      <c r="C204" s="632"/>
      <c r="D204" s="730"/>
      <c r="E204" s="711"/>
      <c r="F204" s="721"/>
      <c r="G204" s="722"/>
      <c r="H204" s="719"/>
      <c r="I204" s="734"/>
      <c r="J204" s="719"/>
      <c r="K204" s="256"/>
      <c r="L204" s="719"/>
      <c r="M204" s="719"/>
      <c r="N204" s="730"/>
      <c r="O204" s="711"/>
      <c r="P204" s="721"/>
      <c r="Q204" s="722"/>
      <c r="R204" s="719"/>
      <c r="S204" s="711"/>
      <c r="T204" s="719"/>
      <c r="U204" s="68"/>
    </row>
    <row r="205" spans="2:21" ht="13.5">
      <c r="B205" s="9"/>
      <c r="C205" s="632"/>
      <c r="D205" s="632"/>
      <c r="E205" s="632"/>
      <c r="F205" s="632"/>
      <c r="G205" s="632"/>
      <c r="H205" s="632"/>
      <c r="I205" s="632"/>
      <c r="J205" s="632"/>
      <c r="K205" s="632"/>
      <c r="L205" s="632"/>
      <c r="M205" s="632"/>
      <c r="N205" s="632"/>
      <c r="O205" s="632"/>
      <c r="P205" s="632"/>
      <c r="Q205" s="632"/>
      <c r="R205" s="632"/>
      <c r="S205" s="632"/>
      <c r="T205" s="278"/>
      <c r="U205" s="68"/>
    </row>
    <row r="206" spans="10:21" ht="13.5">
      <c r="J206" s="36"/>
      <c r="K206" s="36"/>
      <c r="L206" s="36"/>
      <c r="M206" s="36"/>
      <c r="N206" s="70"/>
      <c r="O206" s="36"/>
      <c r="P206" s="71"/>
      <c r="Q206" s="36"/>
      <c r="R206" s="70"/>
      <c r="S206" s="36"/>
      <c r="T206" s="68"/>
      <c r="U206" s="68"/>
    </row>
    <row r="207" spans="10:21" ht="13.5">
      <c r="J207" s="36"/>
      <c r="K207" s="36"/>
      <c r="L207" s="36"/>
      <c r="M207" s="36"/>
      <c r="N207" s="70"/>
      <c r="O207" s="36"/>
      <c r="P207" s="71"/>
      <c r="Q207" s="36"/>
      <c r="R207" s="70"/>
      <c r="S207" s="36"/>
      <c r="T207" s="68"/>
      <c r="U207" s="68"/>
    </row>
  </sheetData>
  <sheetProtection/>
  <mergeCells count="1394">
    <mergeCell ref="L87:T87"/>
    <mergeCell ref="B87:J87"/>
    <mergeCell ref="C205:S205"/>
    <mergeCell ref="H203:H204"/>
    <mergeCell ref="I203:I204"/>
    <mergeCell ref="J203:J204"/>
    <mergeCell ref="L203:L204"/>
    <mergeCell ref="O203:O204"/>
    <mergeCell ref="P203:P204"/>
    <mergeCell ref="B203:B204"/>
    <mergeCell ref="C203:C204"/>
    <mergeCell ref="D203:D204"/>
    <mergeCell ref="E203:E204"/>
    <mergeCell ref="F203:F204"/>
    <mergeCell ref="G203:G204"/>
    <mergeCell ref="Q201:Q202"/>
    <mergeCell ref="H201:H202"/>
    <mergeCell ref="I201:I202"/>
    <mergeCell ref="J201:J202"/>
    <mergeCell ref="L201:L202"/>
    <mergeCell ref="R201:R202"/>
    <mergeCell ref="M203:M204"/>
    <mergeCell ref="N203:N204"/>
    <mergeCell ref="S203:S204"/>
    <mergeCell ref="T203:T204"/>
    <mergeCell ref="Q203:Q204"/>
    <mergeCell ref="R203:R204"/>
    <mergeCell ref="S201:S202"/>
    <mergeCell ref="T201:T202"/>
    <mergeCell ref="O201:O202"/>
    <mergeCell ref="P201:P202"/>
    <mergeCell ref="M201:M202"/>
    <mergeCell ref="N201:N202"/>
    <mergeCell ref="B201:B202"/>
    <mergeCell ref="C201:C202"/>
    <mergeCell ref="D201:D202"/>
    <mergeCell ref="E201:E202"/>
    <mergeCell ref="F201:F202"/>
    <mergeCell ref="G201:G202"/>
    <mergeCell ref="H199:H200"/>
    <mergeCell ref="I199:I200"/>
    <mergeCell ref="J199:J200"/>
    <mergeCell ref="L199:L200"/>
    <mergeCell ref="O199:O200"/>
    <mergeCell ref="P199:P200"/>
    <mergeCell ref="B199:B200"/>
    <mergeCell ref="C199:C200"/>
    <mergeCell ref="D199:D200"/>
    <mergeCell ref="E199:E200"/>
    <mergeCell ref="F199:F200"/>
    <mergeCell ref="G199:G200"/>
    <mergeCell ref="Q197:Q198"/>
    <mergeCell ref="R197:R198"/>
    <mergeCell ref="M199:M200"/>
    <mergeCell ref="N199:N200"/>
    <mergeCell ref="S199:S200"/>
    <mergeCell ref="T199:T200"/>
    <mergeCell ref="Q199:Q200"/>
    <mergeCell ref="R199:R200"/>
    <mergeCell ref="S197:S198"/>
    <mergeCell ref="T197:T198"/>
    <mergeCell ref="H197:H198"/>
    <mergeCell ref="I197:I198"/>
    <mergeCell ref="J197:J198"/>
    <mergeCell ref="L197:L198"/>
    <mergeCell ref="O197:O198"/>
    <mergeCell ref="P197:P198"/>
    <mergeCell ref="M197:M198"/>
    <mergeCell ref="N197:N198"/>
    <mergeCell ref="B197:B198"/>
    <mergeCell ref="C197:C198"/>
    <mergeCell ref="D197:D198"/>
    <mergeCell ref="E197:E198"/>
    <mergeCell ref="F197:F198"/>
    <mergeCell ref="G197:G198"/>
    <mergeCell ref="H195:H196"/>
    <mergeCell ref="I195:I196"/>
    <mergeCell ref="J195:J196"/>
    <mergeCell ref="L195:L196"/>
    <mergeCell ref="O195:O196"/>
    <mergeCell ref="P195:P196"/>
    <mergeCell ref="B195:B196"/>
    <mergeCell ref="C195:C196"/>
    <mergeCell ref="D195:D196"/>
    <mergeCell ref="E195:E196"/>
    <mergeCell ref="F195:F196"/>
    <mergeCell ref="G195:G196"/>
    <mergeCell ref="Q193:Q194"/>
    <mergeCell ref="R193:R194"/>
    <mergeCell ref="M195:M196"/>
    <mergeCell ref="N195:N196"/>
    <mergeCell ref="S195:S196"/>
    <mergeCell ref="T195:T196"/>
    <mergeCell ref="Q195:Q196"/>
    <mergeCell ref="R195:R196"/>
    <mergeCell ref="S193:S194"/>
    <mergeCell ref="T193:T194"/>
    <mergeCell ref="H193:H194"/>
    <mergeCell ref="I193:I194"/>
    <mergeCell ref="J193:J194"/>
    <mergeCell ref="L193:L194"/>
    <mergeCell ref="O193:O194"/>
    <mergeCell ref="P193:P194"/>
    <mergeCell ref="M193:M194"/>
    <mergeCell ref="N193:N194"/>
    <mergeCell ref="B193:B194"/>
    <mergeCell ref="C193:C194"/>
    <mergeCell ref="D193:D194"/>
    <mergeCell ref="E193:E194"/>
    <mergeCell ref="F193:F194"/>
    <mergeCell ref="G193:G194"/>
    <mergeCell ref="H191:H192"/>
    <mergeCell ref="I191:I192"/>
    <mergeCell ref="J191:J192"/>
    <mergeCell ref="L191:L192"/>
    <mergeCell ref="O191:O192"/>
    <mergeCell ref="P191:P192"/>
    <mergeCell ref="M191:M192"/>
    <mergeCell ref="N191:N192"/>
    <mergeCell ref="B191:B192"/>
    <mergeCell ref="C191:C192"/>
    <mergeCell ref="D191:D192"/>
    <mergeCell ref="E191:E192"/>
    <mergeCell ref="F191:F192"/>
    <mergeCell ref="G191:G192"/>
    <mergeCell ref="S191:S192"/>
    <mergeCell ref="T191:T192"/>
    <mergeCell ref="Q191:Q192"/>
    <mergeCell ref="R191:R192"/>
    <mergeCell ref="Q189:Q190"/>
    <mergeCell ref="R189:R190"/>
    <mergeCell ref="S189:S190"/>
    <mergeCell ref="T189:T190"/>
    <mergeCell ref="M189:M190"/>
    <mergeCell ref="N189:N190"/>
    <mergeCell ref="F188:H188"/>
    <mergeCell ref="P188:R188"/>
    <mergeCell ref="H189:H190"/>
    <mergeCell ref="I189:I190"/>
    <mergeCell ref="J189:J190"/>
    <mergeCell ref="L189:L190"/>
    <mergeCell ref="O189:O190"/>
    <mergeCell ref="P189:P190"/>
    <mergeCell ref="B189:B190"/>
    <mergeCell ref="C189:C190"/>
    <mergeCell ref="D189:D190"/>
    <mergeCell ref="E189:E190"/>
    <mergeCell ref="F189:F190"/>
    <mergeCell ref="G189:G190"/>
    <mergeCell ref="C184:S184"/>
    <mergeCell ref="O182:O183"/>
    <mergeCell ref="P182:P183"/>
    <mergeCell ref="Q182:Q183"/>
    <mergeCell ref="B186:J186"/>
    <mergeCell ref="L186:T186"/>
    <mergeCell ref="P99:P100"/>
    <mergeCell ref="Q99:Q100"/>
    <mergeCell ref="R99:R100"/>
    <mergeCell ref="S99:S100"/>
    <mergeCell ref="T99:T100"/>
    <mergeCell ref="C101:S101"/>
    <mergeCell ref="G99:G100"/>
    <mergeCell ref="H99:H100"/>
    <mergeCell ref="N99:N100"/>
    <mergeCell ref="O99:O100"/>
    <mergeCell ref="I99:I100"/>
    <mergeCell ref="J99:J100"/>
    <mergeCell ref="L99:L100"/>
    <mergeCell ref="M99:M100"/>
    <mergeCell ref="B99:B100"/>
    <mergeCell ref="C99:C100"/>
    <mergeCell ref="D99:D100"/>
    <mergeCell ref="E99:E100"/>
    <mergeCell ref="F99:F100"/>
    <mergeCell ref="R97:R98"/>
    <mergeCell ref="S97:S98"/>
    <mergeCell ref="T97:T98"/>
    <mergeCell ref="I97:I98"/>
    <mergeCell ref="J97:J98"/>
    <mergeCell ref="N97:N98"/>
    <mergeCell ref="O97:O98"/>
    <mergeCell ref="P97:P98"/>
    <mergeCell ref="Q97:Q98"/>
    <mergeCell ref="T95:T96"/>
    <mergeCell ref="B97:B98"/>
    <mergeCell ref="C97:C98"/>
    <mergeCell ref="D97:D98"/>
    <mergeCell ref="E97:E98"/>
    <mergeCell ref="F97:F98"/>
    <mergeCell ref="L97:L98"/>
    <mergeCell ref="M97:M98"/>
    <mergeCell ref="G97:G98"/>
    <mergeCell ref="H97:H98"/>
    <mergeCell ref="L95:L96"/>
    <mergeCell ref="M95:M96"/>
    <mergeCell ref="N95:N96"/>
    <mergeCell ref="O95:O96"/>
    <mergeCell ref="R95:R96"/>
    <mergeCell ref="S95:S96"/>
    <mergeCell ref="M93:M94"/>
    <mergeCell ref="P95:P96"/>
    <mergeCell ref="Q95:Q96"/>
    <mergeCell ref="B95:B96"/>
    <mergeCell ref="C95:C96"/>
    <mergeCell ref="D95:D96"/>
    <mergeCell ref="E95:E96"/>
    <mergeCell ref="F95:F96"/>
    <mergeCell ref="I95:I96"/>
    <mergeCell ref="J95:J96"/>
    <mergeCell ref="P93:P94"/>
    <mergeCell ref="Q93:Q94"/>
    <mergeCell ref="R93:R94"/>
    <mergeCell ref="S93:S94"/>
    <mergeCell ref="T93:T94"/>
    <mergeCell ref="G95:G96"/>
    <mergeCell ref="H95:H96"/>
    <mergeCell ref="I93:I94"/>
    <mergeCell ref="J93:J94"/>
    <mergeCell ref="L93:L94"/>
    <mergeCell ref="T91:T92"/>
    <mergeCell ref="B93:B94"/>
    <mergeCell ref="C93:C94"/>
    <mergeCell ref="D93:D94"/>
    <mergeCell ref="E93:E94"/>
    <mergeCell ref="F93:F94"/>
    <mergeCell ref="G93:G94"/>
    <mergeCell ref="H93:H94"/>
    <mergeCell ref="N93:N94"/>
    <mergeCell ref="O93:O94"/>
    <mergeCell ref="N91:N92"/>
    <mergeCell ref="O91:O92"/>
    <mergeCell ref="P91:P92"/>
    <mergeCell ref="Q91:Q92"/>
    <mergeCell ref="R91:R92"/>
    <mergeCell ref="S91:S92"/>
    <mergeCell ref="L91:L92"/>
    <mergeCell ref="M91:M92"/>
    <mergeCell ref="G91:G92"/>
    <mergeCell ref="H91:H92"/>
    <mergeCell ref="I91:I92"/>
    <mergeCell ref="J91:J92"/>
    <mergeCell ref="N89:N90"/>
    <mergeCell ref="O89:O90"/>
    <mergeCell ref="R89:R90"/>
    <mergeCell ref="S89:S90"/>
    <mergeCell ref="T89:T90"/>
    <mergeCell ref="B91:B92"/>
    <mergeCell ref="C91:C92"/>
    <mergeCell ref="D91:D92"/>
    <mergeCell ref="E91:E92"/>
    <mergeCell ref="F91:F92"/>
    <mergeCell ref="P88:R88"/>
    <mergeCell ref="B89:B90"/>
    <mergeCell ref="C89:C90"/>
    <mergeCell ref="D89:D90"/>
    <mergeCell ref="E89:E90"/>
    <mergeCell ref="F89:F90"/>
    <mergeCell ref="I89:I90"/>
    <mergeCell ref="J89:J90"/>
    <mergeCell ref="L89:L90"/>
    <mergeCell ref="M89:M90"/>
    <mergeCell ref="G89:G90"/>
    <mergeCell ref="H89:H90"/>
    <mergeCell ref="C84:S84"/>
    <mergeCell ref="H82:H83"/>
    <mergeCell ref="I82:I83"/>
    <mergeCell ref="F82:F83"/>
    <mergeCell ref="G82:G83"/>
    <mergeCell ref="C82:C83"/>
    <mergeCell ref="P89:P90"/>
    <mergeCell ref="Q89:Q90"/>
    <mergeCell ref="D82:D83"/>
    <mergeCell ref="E82:E83"/>
    <mergeCell ref="B82:B83"/>
    <mergeCell ref="J182:J183"/>
    <mergeCell ref="L182:L183"/>
    <mergeCell ref="F182:F183"/>
    <mergeCell ref="G182:G183"/>
    <mergeCell ref="H182:H183"/>
    <mergeCell ref="F88:H88"/>
    <mergeCell ref="B180:B181"/>
    <mergeCell ref="C180:C181"/>
    <mergeCell ref="D180:D181"/>
    <mergeCell ref="B8:J8"/>
    <mergeCell ref="L8:T8"/>
    <mergeCell ref="B86:J86"/>
    <mergeCell ref="L86:T86"/>
    <mergeCell ref="Q82:Q83"/>
    <mergeCell ref="R82:R83"/>
    <mergeCell ref="J82:J83"/>
    <mergeCell ref="L82:L83"/>
    <mergeCell ref="M82:M83"/>
    <mergeCell ref="N82:N83"/>
    <mergeCell ref="T182:T183"/>
    <mergeCell ref="O180:O181"/>
    <mergeCell ref="P180:P181"/>
    <mergeCell ref="M182:M183"/>
    <mergeCell ref="N182:N183"/>
    <mergeCell ref="S180:S181"/>
    <mergeCell ref="Q180:Q181"/>
    <mergeCell ref="R182:R183"/>
    <mergeCell ref="E180:E181"/>
    <mergeCell ref="I182:I183"/>
    <mergeCell ref="S182:S183"/>
    <mergeCell ref="B182:B183"/>
    <mergeCell ref="C182:C183"/>
    <mergeCell ref="D182:D183"/>
    <mergeCell ref="E182:E183"/>
    <mergeCell ref="F180:F181"/>
    <mergeCell ref="G180:G181"/>
    <mergeCell ref="H180:H181"/>
    <mergeCell ref="M178:M179"/>
    <mergeCell ref="N178:N179"/>
    <mergeCell ref="Q178:Q179"/>
    <mergeCell ref="R178:R179"/>
    <mergeCell ref="R180:R181"/>
    <mergeCell ref="J180:J181"/>
    <mergeCell ref="N180:N181"/>
    <mergeCell ref="L180:L181"/>
    <mergeCell ref="M180:M181"/>
    <mergeCell ref="H178:H179"/>
    <mergeCell ref="I178:I179"/>
    <mergeCell ref="I180:I181"/>
    <mergeCell ref="J178:J179"/>
    <mergeCell ref="S178:S179"/>
    <mergeCell ref="T178:T179"/>
    <mergeCell ref="T180:T181"/>
    <mergeCell ref="O178:O179"/>
    <mergeCell ref="P178:P179"/>
    <mergeCell ref="L178:L179"/>
    <mergeCell ref="B178:B179"/>
    <mergeCell ref="C178:C179"/>
    <mergeCell ref="D178:D179"/>
    <mergeCell ref="E178:E179"/>
    <mergeCell ref="F178:F179"/>
    <mergeCell ref="G178:G179"/>
    <mergeCell ref="S176:S177"/>
    <mergeCell ref="T176:T177"/>
    <mergeCell ref="O176:O177"/>
    <mergeCell ref="P176:P177"/>
    <mergeCell ref="H176:H177"/>
    <mergeCell ref="I176:I177"/>
    <mergeCell ref="J176:J177"/>
    <mergeCell ref="L176:L177"/>
    <mergeCell ref="M176:M177"/>
    <mergeCell ref="N176:N177"/>
    <mergeCell ref="B176:B177"/>
    <mergeCell ref="C176:C177"/>
    <mergeCell ref="D176:D177"/>
    <mergeCell ref="E176:E177"/>
    <mergeCell ref="Q176:Q177"/>
    <mergeCell ref="R176:R177"/>
    <mergeCell ref="J174:J175"/>
    <mergeCell ref="L174:L175"/>
    <mergeCell ref="M174:M175"/>
    <mergeCell ref="N174:N175"/>
    <mergeCell ref="F176:F177"/>
    <mergeCell ref="G176:G177"/>
    <mergeCell ref="H174:H175"/>
    <mergeCell ref="I174:I175"/>
    <mergeCell ref="S174:S175"/>
    <mergeCell ref="T174:T175"/>
    <mergeCell ref="B174:B175"/>
    <mergeCell ref="C174:C175"/>
    <mergeCell ref="D174:D175"/>
    <mergeCell ref="E174:E175"/>
    <mergeCell ref="F174:F175"/>
    <mergeCell ref="G174:G175"/>
    <mergeCell ref="O174:O175"/>
    <mergeCell ref="P174:P175"/>
    <mergeCell ref="H172:H173"/>
    <mergeCell ref="I172:I173"/>
    <mergeCell ref="Q174:Q175"/>
    <mergeCell ref="R174:R175"/>
    <mergeCell ref="Q172:Q173"/>
    <mergeCell ref="R172:R173"/>
    <mergeCell ref="J172:J173"/>
    <mergeCell ref="L172:L173"/>
    <mergeCell ref="M172:M173"/>
    <mergeCell ref="N172:N173"/>
    <mergeCell ref="B172:B173"/>
    <mergeCell ref="C172:C173"/>
    <mergeCell ref="D172:D173"/>
    <mergeCell ref="E172:E173"/>
    <mergeCell ref="F172:F173"/>
    <mergeCell ref="G172:G173"/>
    <mergeCell ref="H168:H169"/>
    <mergeCell ref="I168:I169"/>
    <mergeCell ref="J168:J169"/>
    <mergeCell ref="L168:L169"/>
    <mergeCell ref="S172:S173"/>
    <mergeCell ref="T172:T173"/>
    <mergeCell ref="O172:O173"/>
    <mergeCell ref="P172:P173"/>
    <mergeCell ref="S170:S171"/>
    <mergeCell ref="T170:T171"/>
    <mergeCell ref="Q170:Q171"/>
    <mergeCell ref="R170:R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L170:L171"/>
    <mergeCell ref="O170:O171"/>
    <mergeCell ref="P170:P171"/>
    <mergeCell ref="M170:M171"/>
    <mergeCell ref="N170:N171"/>
    <mergeCell ref="B168:B169"/>
    <mergeCell ref="C168:C169"/>
    <mergeCell ref="D168:D169"/>
    <mergeCell ref="E168:E169"/>
    <mergeCell ref="F168:F169"/>
    <mergeCell ref="G168:G169"/>
    <mergeCell ref="S166:S167"/>
    <mergeCell ref="T166:T167"/>
    <mergeCell ref="Q168:Q169"/>
    <mergeCell ref="R168:R169"/>
    <mergeCell ref="M168:M169"/>
    <mergeCell ref="N168:N169"/>
    <mergeCell ref="S168:S169"/>
    <mergeCell ref="T168:T169"/>
    <mergeCell ref="O168:O169"/>
    <mergeCell ref="P168:P169"/>
    <mergeCell ref="S164:S165"/>
    <mergeCell ref="T164:T165"/>
    <mergeCell ref="O166:O167"/>
    <mergeCell ref="P166:P167"/>
    <mergeCell ref="O164:O165"/>
    <mergeCell ref="P164:P165"/>
    <mergeCell ref="Q164:Q165"/>
    <mergeCell ref="R164:R165"/>
    <mergeCell ref="Q166:Q167"/>
    <mergeCell ref="R166:R167"/>
    <mergeCell ref="H166:H167"/>
    <mergeCell ref="I166:I167"/>
    <mergeCell ref="F166:F167"/>
    <mergeCell ref="G166:G167"/>
    <mergeCell ref="B166:B167"/>
    <mergeCell ref="C166:C167"/>
    <mergeCell ref="D166:D167"/>
    <mergeCell ref="E166:E167"/>
    <mergeCell ref="M164:M165"/>
    <mergeCell ref="N164:N165"/>
    <mergeCell ref="M166:M167"/>
    <mergeCell ref="N166:N167"/>
    <mergeCell ref="J166:J167"/>
    <mergeCell ref="L166:L167"/>
    <mergeCell ref="J164:J165"/>
    <mergeCell ref="L164:L165"/>
    <mergeCell ref="F163:H163"/>
    <mergeCell ref="P163:R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C111:C112"/>
    <mergeCell ref="B160:S160"/>
    <mergeCell ref="B161:J161"/>
    <mergeCell ref="L161:T161"/>
    <mergeCell ref="B155:S155"/>
    <mergeCell ref="B157:S157"/>
    <mergeCell ref="B158:S158"/>
    <mergeCell ref="B156:S156"/>
    <mergeCell ref="C159:S159"/>
    <mergeCell ref="B111:B112"/>
    <mergeCell ref="L108:T108"/>
    <mergeCell ref="Q111:Q112"/>
    <mergeCell ref="R111:R112"/>
    <mergeCell ref="J111:J112"/>
    <mergeCell ref="F110:H110"/>
    <mergeCell ref="H111:H112"/>
    <mergeCell ref="I111:I112"/>
    <mergeCell ref="T111:T112"/>
    <mergeCell ref="B109:J109"/>
    <mergeCell ref="L109:T109"/>
    <mergeCell ref="B102:S102"/>
    <mergeCell ref="B105:S105"/>
    <mergeCell ref="B104:S104"/>
    <mergeCell ref="C106:S106"/>
    <mergeCell ref="B103:S103"/>
    <mergeCell ref="O111:O112"/>
    <mergeCell ref="P111:P112"/>
    <mergeCell ref="B107:S107"/>
    <mergeCell ref="B108:J108"/>
    <mergeCell ref="D111:D112"/>
    <mergeCell ref="O80:O81"/>
    <mergeCell ref="P80:P81"/>
    <mergeCell ref="Q80:Q81"/>
    <mergeCell ref="R80:R81"/>
    <mergeCell ref="S82:S83"/>
    <mergeCell ref="T82:T83"/>
    <mergeCell ref="S80:S81"/>
    <mergeCell ref="T80:T81"/>
    <mergeCell ref="B80:B81"/>
    <mergeCell ref="C80:C81"/>
    <mergeCell ref="D80:D81"/>
    <mergeCell ref="E80:E81"/>
    <mergeCell ref="O82:O83"/>
    <mergeCell ref="P82:P83"/>
    <mergeCell ref="F80:F81"/>
    <mergeCell ref="G80:G81"/>
    <mergeCell ref="H80:H81"/>
    <mergeCell ref="I80:I81"/>
    <mergeCell ref="S78:S79"/>
    <mergeCell ref="T78:T79"/>
    <mergeCell ref="O78:O79"/>
    <mergeCell ref="P78:P79"/>
    <mergeCell ref="Q78:Q79"/>
    <mergeCell ref="R78:R79"/>
    <mergeCell ref="M80:M81"/>
    <mergeCell ref="N80:N81"/>
    <mergeCell ref="J78:J79"/>
    <mergeCell ref="L78:L79"/>
    <mergeCell ref="M78:M79"/>
    <mergeCell ref="N78:N79"/>
    <mergeCell ref="J80:J81"/>
    <mergeCell ref="L80:L81"/>
    <mergeCell ref="B78:B79"/>
    <mergeCell ref="C78:C79"/>
    <mergeCell ref="D78:D79"/>
    <mergeCell ref="E78:E79"/>
    <mergeCell ref="H78:H79"/>
    <mergeCell ref="I78:I79"/>
    <mergeCell ref="S76:S77"/>
    <mergeCell ref="T76:T77"/>
    <mergeCell ref="F78:F79"/>
    <mergeCell ref="G78:G79"/>
    <mergeCell ref="O76:O77"/>
    <mergeCell ref="P76:P77"/>
    <mergeCell ref="H76:H77"/>
    <mergeCell ref="I76:I77"/>
    <mergeCell ref="J76:J77"/>
    <mergeCell ref="L76:L77"/>
    <mergeCell ref="B76:B77"/>
    <mergeCell ref="C76:C77"/>
    <mergeCell ref="D76:D77"/>
    <mergeCell ref="E76:E77"/>
    <mergeCell ref="Q76:Q77"/>
    <mergeCell ref="R76:R77"/>
    <mergeCell ref="M76:M77"/>
    <mergeCell ref="N76:N77"/>
    <mergeCell ref="S74:S75"/>
    <mergeCell ref="T74:T75"/>
    <mergeCell ref="F76:F77"/>
    <mergeCell ref="G76:G77"/>
    <mergeCell ref="O74:O75"/>
    <mergeCell ref="P74:P75"/>
    <mergeCell ref="H74:H75"/>
    <mergeCell ref="I74:I75"/>
    <mergeCell ref="J74:J75"/>
    <mergeCell ref="L74:L75"/>
    <mergeCell ref="B74:B75"/>
    <mergeCell ref="C74:C75"/>
    <mergeCell ref="D74:D75"/>
    <mergeCell ref="E74:E75"/>
    <mergeCell ref="Q74:Q75"/>
    <mergeCell ref="R74:R75"/>
    <mergeCell ref="M74:M75"/>
    <mergeCell ref="N74:N75"/>
    <mergeCell ref="S72:S73"/>
    <mergeCell ref="T72:T73"/>
    <mergeCell ref="F74:F75"/>
    <mergeCell ref="G74:G75"/>
    <mergeCell ref="O72:O73"/>
    <mergeCell ref="P72:P73"/>
    <mergeCell ref="H72:H73"/>
    <mergeCell ref="I72:I73"/>
    <mergeCell ref="J72:J73"/>
    <mergeCell ref="L72:L73"/>
    <mergeCell ref="B72:B73"/>
    <mergeCell ref="C72:C73"/>
    <mergeCell ref="D72:D73"/>
    <mergeCell ref="E72:E73"/>
    <mergeCell ref="Q72:Q73"/>
    <mergeCell ref="R72:R73"/>
    <mergeCell ref="M72:M73"/>
    <mergeCell ref="N72:N73"/>
    <mergeCell ref="S70:S71"/>
    <mergeCell ref="T70:T71"/>
    <mergeCell ref="F72:F73"/>
    <mergeCell ref="G72:G73"/>
    <mergeCell ref="O70:O71"/>
    <mergeCell ref="P70:P71"/>
    <mergeCell ref="H70:H71"/>
    <mergeCell ref="I70:I71"/>
    <mergeCell ref="J70:J71"/>
    <mergeCell ref="L70:L71"/>
    <mergeCell ref="B70:B71"/>
    <mergeCell ref="C70:C71"/>
    <mergeCell ref="D70:D71"/>
    <mergeCell ref="E70:E71"/>
    <mergeCell ref="Q70:Q71"/>
    <mergeCell ref="R70:R71"/>
    <mergeCell ref="M70:M71"/>
    <mergeCell ref="N70:N71"/>
    <mergeCell ref="S68:S69"/>
    <mergeCell ref="T68:T69"/>
    <mergeCell ref="F70:F71"/>
    <mergeCell ref="G70:G71"/>
    <mergeCell ref="O68:O69"/>
    <mergeCell ref="P68:P69"/>
    <mergeCell ref="H68:H69"/>
    <mergeCell ref="I68:I69"/>
    <mergeCell ref="J68:J69"/>
    <mergeCell ref="L68:L69"/>
    <mergeCell ref="B68:B69"/>
    <mergeCell ref="C68:C69"/>
    <mergeCell ref="D68:D69"/>
    <mergeCell ref="E68:E69"/>
    <mergeCell ref="Q68:Q69"/>
    <mergeCell ref="R68:R69"/>
    <mergeCell ref="M68:M69"/>
    <mergeCell ref="N68:N69"/>
    <mergeCell ref="F68:F69"/>
    <mergeCell ref="G68:G69"/>
    <mergeCell ref="H66:H67"/>
    <mergeCell ref="I66:I67"/>
    <mergeCell ref="F66:F67"/>
    <mergeCell ref="G66:G67"/>
    <mergeCell ref="B66:B67"/>
    <mergeCell ref="C66:C67"/>
    <mergeCell ref="D66:D67"/>
    <mergeCell ref="E66:E67"/>
    <mergeCell ref="S66:S67"/>
    <mergeCell ref="T66:T67"/>
    <mergeCell ref="Q66:Q67"/>
    <mergeCell ref="R66:R67"/>
    <mergeCell ref="J66:J67"/>
    <mergeCell ref="L66:L67"/>
    <mergeCell ref="M66:M67"/>
    <mergeCell ref="N66:N67"/>
    <mergeCell ref="O66:O67"/>
    <mergeCell ref="P66:P67"/>
    <mergeCell ref="I64:I65"/>
    <mergeCell ref="J64:J65"/>
    <mergeCell ref="L64:L65"/>
    <mergeCell ref="S64:S65"/>
    <mergeCell ref="T64:T65"/>
    <mergeCell ref="O64:O65"/>
    <mergeCell ref="P64:P65"/>
    <mergeCell ref="P63:R63"/>
    <mergeCell ref="D64:D65"/>
    <mergeCell ref="E64:E65"/>
    <mergeCell ref="Q64:Q65"/>
    <mergeCell ref="R64:R65"/>
    <mergeCell ref="M64:M65"/>
    <mergeCell ref="N64:N65"/>
    <mergeCell ref="F64:F65"/>
    <mergeCell ref="G64:G65"/>
    <mergeCell ref="H64:H65"/>
    <mergeCell ref="B31:J31"/>
    <mergeCell ref="L31:T31"/>
    <mergeCell ref="S28:S29"/>
    <mergeCell ref="J28:J29"/>
    <mergeCell ref="T28:T29"/>
    <mergeCell ref="I28:I29"/>
    <mergeCell ref="G28:G29"/>
    <mergeCell ref="F28:F29"/>
    <mergeCell ref="N28:N29"/>
    <mergeCell ref="O28:O29"/>
    <mergeCell ref="B10:B11"/>
    <mergeCell ref="C10:C11"/>
    <mergeCell ref="D10:D11"/>
    <mergeCell ref="E10:E11"/>
    <mergeCell ref="C28:C29"/>
    <mergeCell ref="B28:B29"/>
    <mergeCell ref="B14:B15"/>
    <mergeCell ref="C14:C15"/>
    <mergeCell ref="D14:D15"/>
    <mergeCell ref="E14:E15"/>
    <mergeCell ref="F10:F11"/>
    <mergeCell ref="G10:G11"/>
    <mergeCell ref="H10:H11"/>
    <mergeCell ref="I10:I11"/>
    <mergeCell ref="B64:B65"/>
    <mergeCell ref="C64:C65"/>
    <mergeCell ref="B55:S55"/>
    <mergeCell ref="B57:S57"/>
    <mergeCell ref="B56:S56"/>
    <mergeCell ref="C59:S59"/>
    <mergeCell ref="O10:O11"/>
    <mergeCell ref="P10:P11"/>
    <mergeCell ref="O12:O13"/>
    <mergeCell ref="P12:P13"/>
    <mergeCell ref="Q12:Q13"/>
    <mergeCell ref="R12:R13"/>
    <mergeCell ref="F9:H9"/>
    <mergeCell ref="P9:R9"/>
    <mergeCell ref="B6:S6"/>
    <mergeCell ref="B7:J7"/>
    <mergeCell ref="L7:T7"/>
    <mergeCell ref="B1:S1"/>
    <mergeCell ref="B4:S4"/>
    <mergeCell ref="C5:S5"/>
    <mergeCell ref="B3:S3"/>
    <mergeCell ref="B2:S2"/>
    <mergeCell ref="H12:H13"/>
    <mergeCell ref="I12:I13"/>
    <mergeCell ref="S10:S11"/>
    <mergeCell ref="T10:T11"/>
    <mergeCell ref="J10:J11"/>
    <mergeCell ref="L10:L11"/>
    <mergeCell ref="M10:M11"/>
    <mergeCell ref="N10:N11"/>
    <mergeCell ref="Q10:Q11"/>
    <mergeCell ref="R10:R11"/>
    <mergeCell ref="J12:J13"/>
    <mergeCell ref="L12:L13"/>
    <mergeCell ref="M12:M13"/>
    <mergeCell ref="N12:N13"/>
    <mergeCell ref="B12:B13"/>
    <mergeCell ref="C12:C13"/>
    <mergeCell ref="D12:D13"/>
    <mergeCell ref="E12:E13"/>
    <mergeCell ref="F12:F13"/>
    <mergeCell ref="G12:G13"/>
    <mergeCell ref="F14:F15"/>
    <mergeCell ref="G14:G15"/>
    <mergeCell ref="O14:O15"/>
    <mergeCell ref="P14:P15"/>
    <mergeCell ref="Q14:Q15"/>
    <mergeCell ref="R14:R15"/>
    <mergeCell ref="S12:S13"/>
    <mergeCell ref="T12:T13"/>
    <mergeCell ref="H16:H17"/>
    <mergeCell ref="I16:I17"/>
    <mergeCell ref="J14:J15"/>
    <mergeCell ref="L14:L15"/>
    <mergeCell ref="M14:M15"/>
    <mergeCell ref="N14:N15"/>
    <mergeCell ref="H14:H15"/>
    <mergeCell ref="I14:I15"/>
    <mergeCell ref="Q16:Q17"/>
    <mergeCell ref="R16:R17"/>
    <mergeCell ref="S14:S15"/>
    <mergeCell ref="T14:T15"/>
    <mergeCell ref="B16:B17"/>
    <mergeCell ref="C16:C17"/>
    <mergeCell ref="D16:D17"/>
    <mergeCell ref="E16:E17"/>
    <mergeCell ref="F16:F17"/>
    <mergeCell ref="G16:G17"/>
    <mergeCell ref="J16:J17"/>
    <mergeCell ref="L16:L17"/>
    <mergeCell ref="M16:M17"/>
    <mergeCell ref="N16:N17"/>
    <mergeCell ref="O16:O17"/>
    <mergeCell ref="P16:P17"/>
    <mergeCell ref="S16:S17"/>
    <mergeCell ref="T16:T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8:L19"/>
    <mergeCell ref="M18:M19"/>
    <mergeCell ref="N18:N19"/>
    <mergeCell ref="O18:O19"/>
    <mergeCell ref="P18:P19"/>
    <mergeCell ref="S18:S19"/>
    <mergeCell ref="T18:T19"/>
    <mergeCell ref="Q18:Q19"/>
    <mergeCell ref="R18:R19"/>
    <mergeCell ref="B20:B21"/>
    <mergeCell ref="C20:C21"/>
    <mergeCell ref="D20:D21"/>
    <mergeCell ref="E20:E21"/>
    <mergeCell ref="F20:F21"/>
    <mergeCell ref="G20:G21"/>
    <mergeCell ref="O20:O21"/>
    <mergeCell ref="P20:P21"/>
    <mergeCell ref="Q20:Q21"/>
    <mergeCell ref="R20:R21"/>
    <mergeCell ref="J20:J21"/>
    <mergeCell ref="L20:L21"/>
    <mergeCell ref="M20:M21"/>
    <mergeCell ref="N20:N21"/>
    <mergeCell ref="H20:H21"/>
    <mergeCell ref="I20:I21"/>
    <mergeCell ref="S20:S21"/>
    <mergeCell ref="T20:T21"/>
    <mergeCell ref="B22:B23"/>
    <mergeCell ref="C22:C23"/>
    <mergeCell ref="D22:D23"/>
    <mergeCell ref="E22:E23"/>
    <mergeCell ref="F22:F23"/>
    <mergeCell ref="G22:G23"/>
    <mergeCell ref="H22:H23"/>
    <mergeCell ref="I22:I23"/>
    <mergeCell ref="M22:M23"/>
    <mergeCell ref="N22:N23"/>
    <mergeCell ref="O22:O23"/>
    <mergeCell ref="P22:P23"/>
    <mergeCell ref="J22:J23"/>
    <mergeCell ref="L22:L23"/>
    <mergeCell ref="S22:S23"/>
    <mergeCell ref="T22:T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H26:H27"/>
    <mergeCell ref="I26:I27"/>
    <mergeCell ref="F26:F27"/>
    <mergeCell ref="G26:G27"/>
    <mergeCell ref="O24:O25"/>
    <mergeCell ref="P24:P25"/>
    <mergeCell ref="Q24:Q25"/>
    <mergeCell ref="R24:R25"/>
    <mergeCell ref="J24:J25"/>
    <mergeCell ref="L24:L25"/>
    <mergeCell ref="M24:M25"/>
    <mergeCell ref="N24:N25"/>
    <mergeCell ref="E28:E29"/>
    <mergeCell ref="D28:D29"/>
    <mergeCell ref="P28:P29"/>
    <mergeCell ref="Q28:Q29"/>
    <mergeCell ref="S24:S25"/>
    <mergeCell ref="T24:T25"/>
    <mergeCell ref="M26:M27"/>
    <mergeCell ref="N26:N27"/>
    <mergeCell ref="O26:O27"/>
    <mergeCell ref="P26:P27"/>
    <mergeCell ref="S26:S27"/>
    <mergeCell ref="T26:T27"/>
    <mergeCell ref="R28:R29"/>
    <mergeCell ref="H28:H29"/>
    <mergeCell ref="J26:J27"/>
    <mergeCell ref="L26:L27"/>
    <mergeCell ref="L28:L29"/>
    <mergeCell ref="M28:M29"/>
    <mergeCell ref="Q26:Q27"/>
    <mergeCell ref="R26:R27"/>
    <mergeCell ref="B34:B35"/>
    <mergeCell ref="C34:C35"/>
    <mergeCell ref="D34:D35"/>
    <mergeCell ref="E34:E35"/>
    <mergeCell ref="F34:F35"/>
    <mergeCell ref="G34:G35"/>
    <mergeCell ref="O34:O35"/>
    <mergeCell ref="P34:P35"/>
    <mergeCell ref="Q34:Q35"/>
    <mergeCell ref="R34:R35"/>
    <mergeCell ref="F33:H33"/>
    <mergeCell ref="P33:R33"/>
    <mergeCell ref="H34:H35"/>
    <mergeCell ref="I34:I35"/>
    <mergeCell ref="J34:J35"/>
    <mergeCell ref="L34:L35"/>
    <mergeCell ref="M34:M35"/>
    <mergeCell ref="N34:N35"/>
    <mergeCell ref="J36:J37"/>
    <mergeCell ref="L36:L37"/>
    <mergeCell ref="M36:M37"/>
    <mergeCell ref="N36:N37"/>
    <mergeCell ref="S34:S35"/>
    <mergeCell ref="T34:T35"/>
    <mergeCell ref="B36:B37"/>
    <mergeCell ref="C36:C37"/>
    <mergeCell ref="D36:D37"/>
    <mergeCell ref="E36:E37"/>
    <mergeCell ref="F36:F37"/>
    <mergeCell ref="G36:G37"/>
    <mergeCell ref="H36:H37"/>
    <mergeCell ref="I36:I37"/>
    <mergeCell ref="S38:S39"/>
    <mergeCell ref="T38:T39"/>
    <mergeCell ref="B38:B39"/>
    <mergeCell ref="C38:C39"/>
    <mergeCell ref="D38:D39"/>
    <mergeCell ref="E38:E39"/>
    <mergeCell ref="F38:F39"/>
    <mergeCell ref="G38:G39"/>
    <mergeCell ref="H38:H39"/>
    <mergeCell ref="I38:I39"/>
    <mergeCell ref="O36:O37"/>
    <mergeCell ref="P36:P37"/>
    <mergeCell ref="S36:S37"/>
    <mergeCell ref="T36:T37"/>
    <mergeCell ref="Q36:Q37"/>
    <mergeCell ref="R36:R37"/>
    <mergeCell ref="J38:J39"/>
    <mergeCell ref="L38:L39"/>
    <mergeCell ref="M38:M39"/>
    <mergeCell ref="N38:N39"/>
    <mergeCell ref="B40:B41"/>
    <mergeCell ref="C40:C41"/>
    <mergeCell ref="D40:D41"/>
    <mergeCell ref="E40:E41"/>
    <mergeCell ref="F40:F41"/>
    <mergeCell ref="G40:G41"/>
    <mergeCell ref="Q38:Q39"/>
    <mergeCell ref="R38:R39"/>
    <mergeCell ref="O38:O39"/>
    <mergeCell ref="P38:P39"/>
    <mergeCell ref="M40:M41"/>
    <mergeCell ref="N40:N41"/>
    <mergeCell ref="H40:H41"/>
    <mergeCell ref="I40:I41"/>
    <mergeCell ref="S40:S41"/>
    <mergeCell ref="T40:T41"/>
    <mergeCell ref="Q40:Q41"/>
    <mergeCell ref="R40:R41"/>
    <mergeCell ref="O40:O41"/>
    <mergeCell ref="P40:P41"/>
    <mergeCell ref="J40:J41"/>
    <mergeCell ref="L40:L41"/>
    <mergeCell ref="B42:B43"/>
    <mergeCell ref="C42:C43"/>
    <mergeCell ref="D42:D43"/>
    <mergeCell ref="E42:E43"/>
    <mergeCell ref="F42:F43"/>
    <mergeCell ref="G42:G43"/>
    <mergeCell ref="H42:H43"/>
    <mergeCell ref="I42:I43"/>
    <mergeCell ref="M42:M43"/>
    <mergeCell ref="N42:N43"/>
    <mergeCell ref="O42:O43"/>
    <mergeCell ref="P42:P43"/>
    <mergeCell ref="J42:J43"/>
    <mergeCell ref="L42:L43"/>
    <mergeCell ref="S42:S43"/>
    <mergeCell ref="T42:T43"/>
    <mergeCell ref="Q42:Q43"/>
    <mergeCell ref="R42:R43"/>
    <mergeCell ref="B44:B45"/>
    <mergeCell ref="C44:C45"/>
    <mergeCell ref="D44:D45"/>
    <mergeCell ref="E44:E45"/>
    <mergeCell ref="F44:F45"/>
    <mergeCell ref="G44:G45"/>
    <mergeCell ref="S46:S47"/>
    <mergeCell ref="P46:P47"/>
    <mergeCell ref="Q46:Q47"/>
    <mergeCell ref="L46:L47"/>
    <mergeCell ref="M46:M47"/>
    <mergeCell ref="H44:H45"/>
    <mergeCell ref="N44:N45"/>
    <mergeCell ref="H46:H47"/>
    <mergeCell ref="I46:I47"/>
    <mergeCell ref="J46:J47"/>
    <mergeCell ref="I44:I45"/>
    <mergeCell ref="J44:J45"/>
    <mergeCell ref="L44:L45"/>
    <mergeCell ref="M44:M45"/>
    <mergeCell ref="B46:B47"/>
    <mergeCell ref="C46:C47"/>
    <mergeCell ref="D46:D47"/>
    <mergeCell ref="E46:E47"/>
    <mergeCell ref="F46:F47"/>
    <mergeCell ref="G46:G47"/>
    <mergeCell ref="T46:T47"/>
    <mergeCell ref="O46:O47"/>
    <mergeCell ref="P44:P45"/>
    <mergeCell ref="Q44:Q45"/>
    <mergeCell ref="R46:R47"/>
    <mergeCell ref="N46:N47"/>
    <mergeCell ref="T44:T45"/>
    <mergeCell ref="R44:R45"/>
    <mergeCell ref="O44:O45"/>
    <mergeCell ref="S44:S45"/>
    <mergeCell ref="B50:B51"/>
    <mergeCell ref="C50:C51"/>
    <mergeCell ref="D50:D51"/>
    <mergeCell ref="E50:E51"/>
    <mergeCell ref="F50:F51"/>
    <mergeCell ref="G50:G51"/>
    <mergeCell ref="B48:B49"/>
    <mergeCell ref="C48:C49"/>
    <mergeCell ref="S48:S49"/>
    <mergeCell ref="T48:T49"/>
    <mergeCell ref="H48:H49"/>
    <mergeCell ref="F48:F49"/>
    <mergeCell ref="G48:G49"/>
    <mergeCell ref="D48:D49"/>
    <mergeCell ref="E48:E49"/>
    <mergeCell ref="I48:I49"/>
    <mergeCell ref="M48:M49"/>
    <mergeCell ref="N48:N49"/>
    <mergeCell ref="I50:I51"/>
    <mergeCell ref="L48:L49"/>
    <mergeCell ref="H52:H53"/>
    <mergeCell ref="I52:I53"/>
    <mergeCell ref="L50:L51"/>
    <mergeCell ref="M50:M51"/>
    <mergeCell ref="J52:J53"/>
    <mergeCell ref="J48:J49"/>
    <mergeCell ref="T50:T51"/>
    <mergeCell ref="R48:R49"/>
    <mergeCell ref="O48:O49"/>
    <mergeCell ref="P48:P49"/>
    <mergeCell ref="Q48:Q49"/>
    <mergeCell ref="O50:O51"/>
    <mergeCell ref="S50:S51"/>
    <mergeCell ref="P50:P51"/>
    <mergeCell ref="Q50:Q51"/>
    <mergeCell ref="R50:R51"/>
    <mergeCell ref="C52:C53"/>
    <mergeCell ref="D52:D53"/>
    <mergeCell ref="E52:E53"/>
    <mergeCell ref="F52:F53"/>
    <mergeCell ref="G52:G53"/>
    <mergeCell ref="H50:H51"/>
    <mergeCell ref="P110:R110"/>
    <mergeCell ref="B58:S58"/>
    <mergeCell ref="L52:L53"/>
    <mergeCell ref="M52:M53"/>
    <mergeCell ref="N52:N53"/>
    <mergeCell ref="B60:S60"/>
    <mergeCell ref="B61:J61"/>
    <mergeCell ref="L61:T61"/>
    <mergeCell ref="F63:H63"/>
    <mergeCell ref="S52:S53"/>
    <mergeCell ref="E111:E112"/>
    <mergeCell ref="F111:F112"/>
    <mergeCell ref="G111:G112"/>
    <mergeCell ref="L111:L112"/>
    <mergeCell ref="M111:M112"/>
    <mergeCell ref="N111:N112"/>
    <mergeCell ref="O113:O114"/>
    <mergeCell ref="P113:P114"/>
    <mergeCell ref="B113:B114"/>
    <mergeCell ref="C113:C114"/>
    <mergeCell ref="S111:S112"/>
    <mergeCell ref="L113:L114"/>
    <mergeCell ref="M113:M114"/>
    <mergeCell ref="N113:N114"/>
    <mergeCell ref="H113:H114"/>
    <mergeCell ref="Q113:Q114"/>
    <mergeCell ref="R113:R114"/>
    <mergeCell ref="D113:D114"/>
    <mergeCell ref="E113:E114"/>
    <mergeCell ref="H115:H116"/>
    <mergeCell ref="I115:I116"/>
    <mergeCell ref="S113:S114"/>
    <mergeCell ref="G113:G114"/>
    <mergeCell ref="J115:J116"/>
    <mergeCell ref="L115:L116"/>
    <mergeCell ref="M115:M116"/>
    <mergeCell ref="T113:T114"/>
    <mergeCell ref="J113:J114"/>
    <mergeCell ref="I113:I114"/>
    <mergeCell ref="B115:B116"/>
    <mergeCell ref="C115:C116"/>
    <mergeCell ref="D115:D116"/>
    <mergeCell ref="E115:E116"/>
    <mergeCell ref="F115:F116"/>
    <mergeCell ref="G115:G116"/>
    <mergeCell ref="F113:F114"/>
    <mergeCell ref="N115:N116"/>
    <mergeCell ref="O115:O116"/>
    <mergeCell ref="P115:P116"/>
    <mergeCell ref="S115:S116"/>
    <mergeCell ref="T115:T116"/>
    <mergeCell ref="Q115:Q116"/>
    <mergeCell ref="R115:R116"/>
    <mergeCell ref="B117:B118"/>
    <mergeCell ref="C117:C118"/>
    <mergeCell ref="D117:D118"/>
    <mergeCell ref="E117:E118"/>
    <mergeCell ref="F117:F118"/>
    <mergeCell ref="G117:G118"/>
    <mergeCell ref="O117:O118"/>
    <mergeCell ref="P117:P118"/>
    <mergeCell ref="Q117:Q118"/>
    <mergeCell ref="R117:R118"/>
    <mergeCell ref="J117:J118"/>
    <mergeCell ref="L117:L118"/>
    <mergeCell ref="M117:M118"/>
    <mergeCell ref="N117:N118"/>
    <mergeCell ref="H117:H118"/>
    <mergeCell ref="I117:I118"/>
    <mergeCell ref="S117:S118"/>
    <mergeCell ref="T117:T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M119:M120"/>
    <mergeCell ref="N119:N120"/>
    <mergeCell ref="O119:O120"/>
    <mergeCell ref="P119:P120"/>
    <mergeCell ref="J119:J120"/>
    <mergeCell ref="L119:L120"/>
    <mergeCell ref="S119:S120"/>
    <mergeCell ref="T119:T120"/>
    <mergeCell ref="Q119:Q120"/>
    <mergeCell ref="R119:R120"/>
    <mergeCell ref="M121:M122"/>
    <mergeCell ref="N121:N122"/>
    <mergeCell ref="O121:O122"/>
    <mergeCell ref="P121:P122"/>
    <mergeCell ref="Q121:Q122"/>
    <mergeCell ref="R121:R122"/>
    <mergeCell ref="B121:B122"/>
    <mergeCell ref="C121:C122"/>
    <mergeCell ref="D121:D122"/>
    <mergeCell ref="E121:E122"/>
    <mergeCell ref="F121:F122"/>
    <mergeCell ref="G121:G122"/>
    <mergeCell ref="F123:F124"/>
    <mergeCell ref="G123:G124"/>
    <mergeCell ref="H123:H124"/>
    <mergeCell ref="I123:I124"/>
    <mergeCell ref="J121:J122"/>
    <mergeCell ref="L121:L122"/>
    <mergeCell ref="H121:H122"/>
    <mergeCell ref="I121:I122"/>
    <mergeCell ref="B125:B126"/>
    <mergeCell ref="C125:C126"/>
    <mergeCell ref="D125:D126"/>
    <mergeCell ref="E125:E126"/>
    <mergeCell ref="S121:S122"/>
    <mergeCell ref="T121:T122"/>
    <mergeCell ref="B123:B124"/>
    <mergeCell ref="C123:C124"/>
    <mergeCell ref="D123:D124"/>
    <mergeCell ref="E123:E124"/>
    <mergeCell ref="Q127:Q128"/>
    <mergeCell ref="R127:R128"/>
    <mergeCell ref="O123:O124"/>
    <mergeCell ref="P123:P124"/>
    <mergeCell ref="J123:J124"/>
    <mergeCell ref="L123:L124"/>
    <mergeCell ref="M123:M124"/>
    <mergeCell ref="N123:N124"/>
    <mergeCell ref="O125:O126"/>
    <mergeCell ref="P125:P126"/>
    <mergeCell ref="S123:S124"/>
    <mergeCell ref="T123:T124"/>
    <mergeCell ref="S125:S126"/>
    <mergeCell ref="T125:T126"/>
    <mergeCell ref="Q125:Q126"/>
    <mergeCell ref="R125:R126"/>
    <mergeCell ref="F125:F126"/>
    <mergeCell ref="G125:G126"/>
    <mergeCell ref="H125:H126"/>
    <mergeCell ref="I125:I126"/>
    <mergeCell ref="Q123:Q124"/>
    <mergeCell ref="R123:R124"/>
    <mergeCell ref="J125:J126"/>
    <mergeCell ref="L125:L126"/>
    <mergeCell ref="M125:M126"/>
    <mergeCell ref="N125:N126"/>
    <mergeCell ref="F127:F128"/>
    <mergeCell ref="G127:G128"/>
    <mergeCell ref="M127:M128"/>
    <mergeCell ref="N127:N128"/>
    <mergeCell ref="B127:B128"/>
    <mergeCell ref="C127:C128"/>
    <mergeCell ref="D127:D128"/>
    <mergeCell ref="E127:E128"/>
    <mergeCell ref="H127:H128"/>
    <mergeCell ref="I127:I128"/>
    <mergeCell ref="S127:S128"/>
    <mergeCell ref="T127:T128"/>
    <mergeCell ref="B129:B130"/>
    <mergeCell ref="C129:C130"/>
    <mergeCell ref="D129:D130"/>
    <mergeCell ref="E129:E130"/>
    <mergeCell ref="J127:J128"/>
    <mergeCell ref="L127:L128"/>
    <mergeCell ref="O127:O128"/>
    <mergeCell ref="P127:P128"/>
    <mergeCell ref="H129:H130"/>
    <mergeCell ref="I129:I130"/>
    <mergeCell ref="J129:J130"/>
    <mergeCell ref="L129:L130"/>
    <mergeCell ref="M129:M130"/>
    <mergeCell ref="N129:N130"/>
    <mergeCell ref="B133:J133"/>
    <mergeCell ref="L133:T133"/>
    <mergeCell ref="O129:O130"/>
    <mergeCell ref="P129:P130"/>
    <mergeCell ref="Q129:Q130"/>
    <mergeCell ref="R129:R130"/>
    <mergeCell ref="S129:S130"/>
    <mergeCell ref="T129:T130"/>
    <mergeCell ref="F129:F130"/>
    <mergeCell ref="G129:G130"/>
    <mergeCell ref="F135:H135"/>
    <mergeCell ref="P135:R135"/>
    <mergeCell ref="Q136:Q137"/>
    <mergeCell ref="R136:R137"/>
    <mergeCell ref="J136:J137"/>
    <mergeCell ref="L136:L137"/>
    <mergeCell ref="M136:M137"/>
    <mergeCell ref="N136:N137"/>
    <mergeCell ref="H136:H137"/>
    <mergeCell ref="I136:I137"/>
    <mergeCell ref="O136:O137"/>
    <mergeCell ref="P136:P137"/>
    <mergeCell ref="B136:B137"/>
    <mergeCell ref="C136:C137"/>
    <mergeCell ref="D136:D137"/>
    <mergeCell ref="E136:E137"/>
    <mergeCell ref="F136:F137"/>
    <mergeCell ref="G136:G137"/>
    <mergeCell ref="S136:S137"/>
    <mergeCell ref="T136:T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L138:L139"/>
    <mergeCell ref="M138:M139"/>
    <mergeCell ref="N138:N139"/>
    <mergeCell ref="O138:O139"/>
    <mergeCell ref="P138:P139"/>
    <mergeCell ref="S138:S139"/>
    <mergeCell ref="T138:T139"/>
    <mergeCell ref="Q138:Q139"/>
    <mergeCell ref="R138:R139"/>
    <mergeCell ref="B140:B141"/>
    <mergeCell ref="C140:C141"/>
    <mergeCell ref="D140:D141"/>
    <mergeCell ref="E140:E141"/>
    <mergeCell ref="F140:F141"/>
    <mergeCell ref="G140:G141"/>
    <mergeCell ref="Q140:Q141"/>
    <mergeCell ref="R140:R141"/>
    <mergeCell ref="J140:J141"/>
    <mergeCell ref="L140:L141"/>
    <mergeCell ref="M140:M141"/>
    <mergeCell ref="N140:N141"/>
    <mergeCell ref="S140:S141"/>
    <mergeCell ref="T140:T141"/>
    <mergeCell ref="B142:B143"/>
    <mergeCell ref="C142:C143"/>
    <mergeCell ref="D142:D143"/>
    <mergeCell ref="E142:E143"/>
    <mergeCell ref="F142:F143"/>
    <mergeCell ref="G142:G143"/>
    <mergeCell ref="O140:O141"/>
    <mergeCell ref="P140:P141"/>
    <mergeCell ref="O142:O143"/>
    <mergeCell ref="P142:P143"/>
    <mergeCell ref="J142:J143"/>
    <mergeCell ref="L142:L143"/>
    <mergeCell ref="H140:H141"/>
    <mergeCell ref="I140:I141"/>
    <mergeCell ref="M144:M145"/>
    <mergeCell ref="N144:N145"/>
    <mergeCell ref="H142:H143"/>
    <mergeCell ref="I142:I143"/>
    <mergeCell ref="M142:M143"/>
    <mergeCell ref="N142:N143"/>
    <mergeCell ref="O144:O145"/>
    <mergeCell ref="P144:P145"/>
    <mergeCell ref="Q144:Q145"/>
    <mergeCell ref="R144:R145"/>
    <mergeCell ref="B144:B145"/>
    <mergeCell ref="C144:C145"/>
    <mergeCell ref="D144:D145"/>
    <mergeCell ref="E144:E145"/>
    <mergeCell ref="F144:F145"/>
    <mergeCell ref="G144:G145"/>
    <mergeCell ref="S142:S143"/>
    <mergeCell ref="T142:T143"/>
    <mergeCell ref="Q142:Q143"/>
    <mergeCell ref="R142:R143"/>
    <mergeCell ref="S144:S145"/>
    <mergeCell ref="T144:T145"/>
    <mergeCell ref="B146:B147"/>
    <mergeCell ref="C146:C147"/>
    <mergeCell ref="D146:D147"/>
    <mergeCell ref="E146:E147"/>
    <mergeCell ref="F146:F147"/>
    <mergeCell ref="G146:G147"/>
    <mergeCell ref="M146:M147"/>
    <mergeCell ref="N146:N147"/>
    <mergeCell ref="H146:H147"/>
    <mergeCell ref="I146:I147"/>
    <mergeCell ref="H144:H145"/>
    <mergeCell ref="I144:I145"/>
    <mergeCell ref="J144:J145"/>
    <mergeCell ref="L144:L145"/>
    <mergeCell ref="J146:J147"/>
    <mergeCell ref="L146:L147"/>
    <mergeCell ref="S146:S147"/>
    <mergeCell ref="T146:T147"/>
    <mergeCell ref="Q146:Q147"/>
    <mergeCell ref="R146:R147"/>
    <mergeCell ref="O146:O147"/>
    <mergeCell ref="P146:P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M148:M149"/>
    <mergeCell ref="N148:N149"/>
    <mergeCell ref="O148:O149"/>
    <mergeCell ref="P148:P149"/>
    <mergeCell ref="J148:J149"/>
    <mergeCell ref="L148:L149"/>
    <mergeCell ref="B150:B151"/>
    <mergeCell ref="C150:C151"/>
    <mergeCell ref="D150:D151"/>
    <mergeCell ref="E150:E151"/>
    <mergeCell ref="F150:F151"/>
    <mergeCell ref="G150:G151"/>
    <mergeCell ref="I150:I151"/>
    <mergeCell ref="I152:I153"/>
    <mergeCell ref="S148:S149"/>
    <mergeCell ref="T148:T149"/>
    <mergeCell ref="Q148:Q149"/>
    <mergeCell ref="R148:R149"/>
    <mergeCell ref="O150:O151"/>
    <mergeCell ref="P150:P151"/>
    <mergeCell ref="R150:R151"/>
    <mergeCell ref="N150:N151"/>
    <mergeCell ref="Q150:Q151"/>
    <mergeCell ref="B152:B153"/>
    <mergeCell ref="C152:C153"/>
    <mergeCell ref="D152:D153"/>
    <mergeCell ref="E152:E153"/>
    <mergeCell ref="H150:H151"/>
    <mergeCell ref="C30:S30"/>
    <mergeCell ref="C54:S54"/>
    <mergeCell ref="C131:S131"/>
    <mergeCell ref="S150:S151"/>
    <mergeCell ref="C154:S154"/>
    <mergeCell ref="S152:S153"/>
    <mergeCell ref="J152:J153"/>
    <mergeCell ref="L152:L153"/>
    <mergeCell ref="M152:M153"/>
    <mergeCell ref="J150:J151"/>
    <mergeCell ref="G152:G153"/>
    <mergeCell ref="R152:R153"/>
    <mergeCell ref="H152:H153"/>
    <mergeCell ref="L62:T62"/>
    <mergeCell ref="B62:J62"/>
    <mergeCell ref="B134:J134"/>
    <mergeCell ref="L134:T134"/>
    <mergeCell ref="T150:T151"/>
    <mergeCell ref="L150:L151"/>
    <mergeCell ref="M150:M151"/>
    <mergeCell ref="B32:J32"/>
    <mergeCell ref="L32:T32"/>
    <mergeCell ref="T52:T53"/>
    <mergeCell ref="O52:O53"/>
    <mergeCell ref="P52:P53"/>
    <mergeCell ref="Q52:Q53"/>
    <mergeCell ref="R52:R53"/>
    <mergeCell ref="N50:N51"/>
    <mergeCell ref="J50:J51"/>
    <mergeCell ref="B52:B53"/>
    <mergeCell ref="B162:J162"/>
    <mergeCell ref="L162:T162"/>
    <mergeCell ref="B187:J187"/>
    <mergeCell ref="L187:T187"/>
    <mergeCell ref="T152:T153"/>
    <mergeCell ref="O152:O153"/>
    <mergeCell ref="P152:P153"/>
    <mergeCell ref="Q152:Q153"/>
    <mergeCell ref="N152:N153"/>
    <mergeCell ref="F152:F153"/>
  </mergeCells>
  <printOptions/>
  <pageMargins left="0.25" right="0.25" top="0.75" bottom="0.75" header="0.3" footer="0.3"/>
  <pageSetup horizontalDpi="300" verticalDpi="300" orientation="portrait" paperSize="9" r:id="rId3"/>
  <rowBreaks count="3" manualBreakCount="3">
    <brk id="54" max="22" man="1"/>
    <brk id="101" max="22" man="1"/>
    <brk id="154" max="2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73"/>
  <sheetViews>
    <sheetView view="pageBreakPreview" zoomScale="125" zoomScaleSheetLayoutView="125" zoomScalePageLayoutView="0" workbookViewId="0" topLeftCell="A43">
      <selection activeCell="A1" sqref="A1:AK1"/>
    </sheetView>
  </sheetViews>
  <sheetFormatPr defaultColWidth="9.00390625" defaultRowHeight="13.5"/>
  <cols>
    <col min="1" max="1" width="0.74609375" style="91" customWidth="1"/>
    <col min="2" max="2" width="13.375" style="91" customWidth="1"/>
    <col min="3" max="37" width="2.00390625" style="91" customWidth="1"/>
    <col min="38" max="39" width="2.125" style="91" customWidth="1"/>
    <col min="40" max="42" width="1.75390625" style="91" hidden="1" customWidth="1"/>
    <col min="43" max="59" width="6.125" style="0" hidden="1" customWidth="1"/>
  </cols>
  <sheetData>
    <row r="1" spans="1:37" ht="18.75">
      <c r="A1" s="758" t="s">
        <v>445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  <c r="V1" s="758"/>
      <c r="W1" s="758"/>
      <c r="X1" s="758"/>
      <c r="Y1" s="758"/>
      <c r="Z1" s="758"/>
      <c r="AA1" s="758"/>
      <c r="AB1" s="758"/>
      <c r="AC1" s="758"/>
      <c r="AD1" s="758"/>
      <c r="AE1" s="758"/>
      <c r="AF1" s="758"/>
      <c r="AG1" s="758"/>
      <c r="AH1" s="758"/>
      <c r="AI1" s="758"/>
      <c r="AJ1" s="758"/>
      <c r="AK1" s="758"/>
    </row>
    <row r="2" spans="1:36" ht="18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90"/>
      <c r="AI2" s="90"/>
      <c r="AJ2" s="90"/>
    </row>
    <row r="3" spans="1:41" ht="17.25">
      <c r="A3" s="759" t="s">
        <v>100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148"/>
      <c r="AN3" s="148"/>
      <c r="AO3" s="148"/>
    </row>
    <row r="4" spans="1:41" ht="17.25">
      <c r="A4" s="92"/>
      <c r="B4" s="760" t="s">
        <v>434</v>
      </c>
      <c r="C4" s="760"/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760"/>
      <c r="AK4" s="760"/>
      <c r="AL4" s="128"/>
      <c r="AM4" s="128"/>
      <c r="AN4" s="128"/>
      <c r="AO4" s="128"/>
    </row>
    <row r="5" spans="2:41" ht="14.25">
      <c r="B5" s="103"/>
      <c r="C5" s="769" t="s">
        <v>441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220"/>
      <c r="AB5" s="360"/>
      <c r="AC5" s="360"/>
      <c r="AD5" s="359"/>
      <c r="AE5" s="220"/>
      <c r="AF5" s="220"/>
      <c r="AG5" s="220"/>
      <c r="AJ5" s="103"/>
      <c r="AK5" s="104"/>
      <c r="AL5" s="104"/>
      <c r="AM5" s="104"/>
      <c r="AN5" s="104"/>
      <c r="AO5" s="104"/>
    </row>
    <row r="6" spans="2:58" ht="13.5">
      <c r="B6" s="105"/>
      <c r="C6" s="532"/>
      <c r="D6" s="533"/>
      <c r="E6" s="533"/>
      <c r="F6" s="534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103"/>
      <c r="S6" s="103"/>
      <c r="T6" s="103"/>
      <c r="U6" s="103"/>
      <c r="V6" s="103"/>
      <c r="W6" s="103"/>
      <c r="X6" s="103"/>
      <c r="Y6" s="103"/>
      <c r="Z6" s="103"/>
      <c r="AB6" s="105"/>
      <c r="AJ6" s="103"/>
      <c r="AK6" s="104"/>
      <c r="AL6" s="104"/>
      <c r="AM6" s="104"/>
      <c r="AN6" s="104"/>
      <c r="AO6" s="104"/>
      <c r="AR6" t="s">
        <v>254</v>
      </c>
      <c r="AT6" t="s">
        <v>258</v>
      </c>
      <c r="AV6" t="s">
        <v>256</v>
      </c>
      <c r="AX6" t="s">
        <v>255</v>
      </c>
      <c r="AZ6" t="s">
        <v>257</v>
      </c>
      <c r="BB6" t="s">
        <v>260</v>
      </c>
      <c r="BD6" t="s">
        <v>259</v>
      </c>
      <c r="BF6" t="s">
        <v>243</v>
      </c>
    </row>
    <row r="7" spans="1:57" ht="14.25">
      <c r="A7" s="93"/>
      <c r="B7" s="147" t="s">
        <v>104</v>
      </c>
      <c r="C7" s="754" t="str">
        <f>(B8)</f>
        <v>中村南JSC</v>
      </c>
      <c r="D7" s="755"/>
      <c r="E7" s="755"/>
      <c r="F7" s="755"/>
      <c r="G7" s="756"/>
      <c r="H7" s="754" t="str">
        <f>B9</f>
        <v> 昭和ＫＦＣ</v>
      </c>
      <c r="I7" s="755"/>
      <c r="J7" s="755"/>
      <c r="K7" s="755"/>
      <c r="L7" s="756"/>
      <c r="M7" s="754" t="str">
        <f>(B10)</f>
        <v> 横浜SSC</v>
      </c>
      <c r="N7" s="755"/>
      <c r="O7" s="755"/>
      <c r="P7" s="755"/>
      <c r="Q7" s="756"/>
      <c r="R7" s="754" t="str">
        <f>(B11)</f>
        <v>  エストレーラス高知</v>
      </c>
      <c r="S7" s="755"/>
      <c r="T7" s="755"/>
      <c r="U7" s="755"/>
      <c r="V7" s="756"/>
      <c r="W7" s="767" t="str">
        <f>B12</f>
        <v>潮江JｒFC</v>
      </c>
      <c r="X7" s="767"/>
      <c r="Y7" s="767"/>
      <c r="Z7" s="767"/>
      <c r="AA7" s="768"/>
      <c r="AB7" s="750" t="s">
        <v>27</v>
      </c>
      <c r="AC7" s="753"/>
      <c r="AD7" s="750" t="s">
        <v>28</v>
      </c>
      <c r="AE7" s="753"/>
      <c r="AF7" s="750" t="s">
        <v>29</v>
      </c>
      <c r="AG7" s="753"/>
      <c r="AH7" s="753" t="s">
        <v>30</v>
      </c>
      <c r="AI7" s="753"/>
      <c r="AJ7" s="753" t="s">
        <v>31</v>
      </c>
      <c r="AK7" s="753"/>
      <c r="AQ7" t="s">
        <v>237</v>
      </c>
      <c r="AS7" t="s">
        <v>245</v>
      </c>
      <c r="AU7" t="s">
        <v>251</v>
      </c>
      <c r="AW7" t="s">
        <v>238</v>
      </c>
      <c r="AY7" t="s">
        <v>244</v>
      </c>
      <c r="BA7" t="s">
        <v>246</v>
      </c>
      <c r="BC7" t="s">
        <v>252</v>
      </c>
      <c r="BE7" t="s">
        <v>253</v>
      </c>
    </row>
    <row r="8" spans="1:58" ht="13.5">
      <c r="A8" s="93"/>
      <c r="B8" s="232" t="s">
        <v>341</v>
      </c>
      <c r="C8" s="106"/>
      <c r="D8" s="107"/>
      <c r="E8" s="107"/>
      <c r="F8" s="107"/>
      <c r="G8" s="108"/>
      <c r="H8" s="232">
        <v>1</v>
      </c>
      <c r="I8" s="96"/>
      <c r="J8" s="85"/>
      <c r="K8" s="102" t="s">
        <v>32</v>
      </c>
      <c r="L8" s="85"/>
      <c r="M8" s="374">
        <v>2</v>
      </c>
      <c r="N8" s="96"/>
      <c r="O8" s="97"/>
      <c r="P8" s="98" t="s">
        <v>32</v>
      </c>
      <c r="Q8" s="97"/>
      <c r="R8" s="375">
        <v>4</v>
      </c>
      <c r="S8" s="96"/>
      <c r="T8" s="97"/>
      <c r="U8" s="98" t="s">
        <v>32</v>
      </c>
      <c r="V8" s="86"/>
      <c r="W8" s="444">
        <v>7</v>
      </c>
      <c r="X8" s="96"/>
      <c r="Y8" s="144"/>
      <c r="Z8" s="214" t="s">
        <v>32</v>
      </c>
      <c r="AA8" s="496"/>
      <c r="AB8" s="735"/>
      <c r="AC8" s="736"/>
      <c r="AD8" s="735"/>
      <c r="AE8" s="736"/>
      <c r="AF8" s="735"/>
      <c r="AG8" s="736"/>
      <c r="AH8" s="736"/>
      <c r="AI8" s="736"/>
      <c r="AJ8" s="737"/>
      <c r="AK8" s="737"/>
      <c r="AQ8">
        <v>1</v>
      </c>
      <c r="AR8" t="s">
        <v>247</v>
      </c>
      <c r="AS8">
        <v>2</v>
      </c>
      <c r="AT8" t="s">
        <v>149</v>
      </c>
      <c r="AU8">
        <v>3</v>
      </c>
      <c r="AV8" t="s">
        <v>150</v>
      </c>
      <c r="AW8">
        <v>4</v>
      </c>
      <c r="AX8" t="s">
        <v>163</v>
      </c>
      <c r="AY8">
        <v>5</v>
      </c>
      <c r="AZ8" t="s">
        <v>229</v>
      </c>
      <c r="BA8">
        <v>6</v>
      </c>
      <c r="BB8" t="s">
        <v>228</v>
      </c>
      <c r="BC8">
        <v>7</v>
      </c>
      <c r="BD8" t="s">
        <v>129</v>
      </c>
      <c r="BE8">
        <v>8</v>
      </c>
      <c r="BF8" t="s">
        <v>147</v>
      </c>
    </row>
    <row r="9" spans="1:58" ht="13.5">
      <c r="A9" s="93"/>
      <c r="B9" s="233" t="s">
        <v>286</v>
      </c>
      <c r="C9" s="123">
        <v>1</v>
      </c>
      <c r="D9" s="96"/>
      <c r="E9" s="99"/>
      <c r="F9" s="98" t="s">
        <v>32</v>
      </c>
      <c r="G9" s="99"/>
      <c r="H9" s="110"/>
      <c r="I9" s="101"/>
      <c r="J9" s="94"/>
      <c r="K9" s="94"/>
      <c r="L9" s="95"/>
      <c r="M9" s="376">
        <v>3</v>
      </c>
      <c r="N9" s="96"/>
      <c r="O9" s="214"/>
      <c r="P9" s="98" t="s">
        <v>32</v>
      </c>
      <c r="Q9" s="97"/>
      <c r="R9" s="443">
        <v>5</v>
      </c>
      <c r="S9" s="96"/>
      <c r="T9" s="102"/>
      <c r="U9" s="98" t="s">
        <v>32</v>
      </c>
      <c r="V9" s="97"/>
      <c r="W9" s="444">
        <v>8</v>
      </c>
      <c r="X9" s="96"/>
      <c r="Y9" s="214"/>
      <c r="Z9" s="214" t="s">
        <v>32</v>
      </c>
      <c r="AA9" s="497"/>
      <c r="AB9" s="744"/>
      <c r="AC9" s="737"/>
      <c r="AD9" s="744"/>
      <c r="AE9" s="737"/>
      <c r="AF9" s="744"/>
      <c r="AG9" s="737"/>
      <c r="AH9" s="737"/>
      <c r="AI9" s="737"/>
      <c r="AJ9" s="737"/>
      <c r="AK9" s="737"/>
      <c r="AQ9">
        <v>9</v>
      </c>
      <c r="AR9" t="s">
        <v>140</v>
      </c>
      <c r="AS9">
        <v>10</v>
      </c>
      <c r="AT9" t="s">
        <v>223</v>
      </c>
      <c r="AU9">
        <v>11</v>
      </c>
      <c r="AV9" t="s">
        <v>221</v>
      </c>
      <c r="AW9">
        <v>12</v>
      </c>
      <c r="AX9" t="s">
        <v>139</v>
      </c>
      <c r="AY9">
        <v>13</v>
      </c>
      <c r="AZ9" t="s">
        <v>130</v>
      </c>
      <c r="BA9">
        <v>14</v>
      </c>
      <c r="BB9" t="s">
        <v>132</v>
      </c>
      <c r="BC9">
        <v>15</v>
      </c>
      <c r="BD9" t="s">
        <v>227</v>
      </c>
      <c r="BE9">
        <v>16</v>
      </c>
      <c r="BF9" t="s">
        <v>131</v>
      </c>
    </row>
    <row r="10" spans="1:58" ht="13.5">
      <c r="A10" s="93"/>
      <c r="B10" s="232" t="s">
        <v>282</v>
      </c>
      <c r="C10" s="124">
        <v>2</v>
      </c>
      <c r="D10" s="96"/>
      <c r="E10" s="99"/>
      <c r="F10" s="98" t="s">
        <v>32</v>
      </c>
      <c r="G10" s="99"/>
      <c r="H10" s="371">
        <v>3</v>
      </c>
      <c r="I10" s="96"/>
      <c r="J10" s="99"/>
      <c r="K10" s="98" t="s">
        <v>32</v>
      </c>
      <c r="L10" s="99"/>
      <c r="M10" s="100"/>
      <c r="N10" s="111"/>
      <c r="O10" s="94"/>
      <c r="P10" s="94"/>
      <c r="Q10" s="95"/>
      <c r="R10" s="376">
        <v>6</v>
      </c>
      <c r="S10" s="96"/>
      <c r="T10" s="97"/>
      <c r="U10" s="98" t="s">
        <v>32</v>
      </c>
      <c r="V10" s="97"/>
      <c r="W10" s="376">
        <v>9</v>
      </c>
      <c r="X10" s="96"/>
      <c r="Y10" s="85"/>
      <c r="Z10" s="214" t="s">
        <v>32</v>
      </c>
      <c r="AA10" s="497"/>
      <c r="AB10" s="735"/>
      <c r="AC10" s="736"/>
      <c r="AD10" s="735"/>
      <c r="AE10" s="736"/>
      <c r="AF10" s="735"/>
      <c r="AG10" s="736"/>
      <c r="AH10" s="736"/>
      <c r="AI10" s="736"/>
      <c r="AJ10" s="737"/>
      <c r="AK10" s="737"/>
      <c r="AQ10">
        <v>17</v>
      </c>
      <c r="AR10" t="s">
        <v>144</v>
      </c>
      <c r="AS10">
        <v>18</v>
      </c>
      <c r="AT10" t="s">
        <v>133</v>
      </c>
      <c r="AU10">
        <v>19</v>
      </c>
      <c r="AV10" t="s">
        <v>128</v>
      </c>
      <c r="AW10">
        <v>20</v>
      </c>
      <c r="AX10" t="s">
        <v>135</v>
      </c>
      <c r="AY10">
        <v>21</v>
      </c>
      <c r="AZ10" t="s">
        <v>138</v>
      </c>
      <c r="BA10">
        <v>22</v>
      </c>
      <c r="BB10" t="s">
        <v>142</v>
      </c>
      <c r="BC10">
        <v>23</v>
      </c>
      <c r="BD10" t="s">
        <v>127</v>
      </c>
      <c r="BE10">
        <v>24</v>
      </c>
      <c r="BF10" t="s">
        <v>134</v>
      </c>
    </row>
    <row r="11" spans="1:58" ht="13.5">
      <c r="A11" s="93"/>
      <c r="B11" s="232" t="s">
        <v>405</v>
      </c>
      <c r="C11" s="124">
        <v>4</v>
      </c>
      <c r="D11" s="96"/>
      <c r="E11" s="113"/>
      <c r="F11" s="102" t="s">
        <v>32</v>
      </c>
      <c r="G11" s="113"/>
      <c r="H11" s="372">
        <v>5</v>
      </c>
      <c r="I11" s="96"/>
      <c r="J11" s="113"/>
      <c r="K11" s="102" t="s">
        <v>32</v>
      </c>
      <c r="L11" s="113"/>
      <c r="M11" s="372">
        <v>6</v>
      </c>
      <c r="N11" s="96"/>
      <c r="O11" s="113"/>
      <c r="P11" s="102" t="s">
        <v>32</v>
      </c>
      <c r="Q11" s="113"/>
      <c r="R11" s="110"/>
      <c r="S11" s="94"/>
      <c r="T11" s="94"/>
      <c r="U11" s="94"/>
      <c r="V11" s="95"/>
      <c r="W11" s="444">
        <v>10</v>
      </c>
      <c r="X11" s="96"/>
      <c r="Y11" s="144"/>
      <c r="Z11" s="214" t="s">
        <v>32</v>
      </c>
      <c r="AA11" s="496"/>
      <c r="AB11" s="735"/>
      <c r="AC11" s="736"/>
      <c r="AD11" s="735"/>
      <c r="AE11" s="736"/>
      <c r="AF11" s="735"/>
      <c r="AG11" s="736"/>
      <c r="AH11" s="736"/>
      <c r="AI11" s="736"/>
      <c r="AJ11" s="745"/>
      <c r="AK11" s="744"/>
      <c r="AQ11">
        <v>25</v>
      </c>
      <c r="AR11" t="s">
        <v>222</v>
      </c>
      <c r="AS11">
        <v>26</v>
      </c>
      <c r="AT11" t="s">
        <v>220</v>
      </c>
      <c r="AU11">
        <v>27</v>
      </c>
      <c r="AV11" t="s">
        <v>137</v>
      </c>
      <c r="AW11">
        <v>28</v>
      </c>
      <c r="AX11" t="s">
        <v>241</v>
      </c>
      <c r="AY11">
        <v>29</v>
      </c>
      <c r="AZ11" t="s">
        <v>136</v>
      </c>
      <c r="BA11">
        <v>30</v>
      </c>
      <c r="BB11" t="s">
        <v>148</v>
      </c>
      <c r="BC11">
        <v>31</v>
      </c>
      <c r="BD11" t="s">
        <v>143</v>
      </c>
      <c r="BE11">
        <v>32</v>
      </c>
      <c r="BF11" t="s">
        <v>146</v>
      </c>
    </row>
    <row r="12" spans="2:56" ht="13.5">
      <c r="B12" s="232" t="s">
        <v>410</v>
      </c>
      <c r="C12" s="124">
        <v>7</v>
      </c>
      <c r="D12" s="96"/>
      <c r="E12" s="113"/>
      <c r="F12" s="102" t="s">
        <v>32</v>
      </c>
      <c r="G12" s="113"/>
      <c r="H12" s="372">
        <v>8</v>
      </c>
      <c r="I12" s="96"/>
      <c r="J12" s="113"/>
      <c r="K12" s="102" t="s">
        <v>32</v>
      </c>
      <c r="L12" s="113"/>
      <c r="M12" s="372">
        <v>9</v>
      </c>
      <c r="N12" s="96"/>
      <c r="O12" s="113"/>
      <c r="P12" s="102" t="s">
        <v>32</v>
      </c>
      <c r="Q12" s="113"/>
      <c r="R12" s="372">
        <v>10</v>
      </c>
      <c r="S12" s="96"/>
      <c r="T12" s="113"/>
      <c r="U12" s="102" t="s">
        <v>32</v>
      </c>
      <c r="V12" s="113"/>
      <c r="W12" s="94"/>
      <c r="X12" s="94"/>
      <c r="Y12" s="94"/>
      <c r="Z12" s="94"/>
      <c r="AA12" s="114"/>
      <c r="AB12" s="744"/>
      <c r="AC12" s="737"/>
      <c r="AD12" s="744"/>
      <c r="AE12" s="737"/>
      <c r="AF12" s="744"/>
      <c r="AG12" s="737"/>
      <c r="AH12" s="737"/>
      <c r="AI12" s="737"/>
      <c r="AJ12" s="737"/>
      <c r="AK12" s="737"/>
      <c r="AQ12">
        <v>33</v>
      </c>
      <c r="AR12" t="s">
        <v>240</v>
      </c>
      <c r="AS12">
        <v>34</v>
      </c>
      <c r="AT12" t="s">
        <v>141</v>
      </c>
      <c r="AU12">
        <v>35</v>
      </c>
      <c r="AV12" t="s">
        <v>242</v>
      </c>
      <c r="AW12">
        <v>36</v>
      </c>
      <c r="AX12" t="s">
        <v>248</v>
      </c>
      <c r="AY12">
        <v>37</v>
      </c>
      <c r="AZ12" t="s">
        <v>145</v>
      </c>
      <c r="BA12">
        <v>38</v>
      </c>
      <c r="BB12" t="s">
        <v>225</v>
      </c>
      <c r="BC12">
        <v>39</v>
      </c>
      <c r="BD12" t="s">
        <v>226</v>
      </c>
    </row>
    <row r="13" spans="28:37" ht="13.5">
      <c r="AB13" s="766"/>
      <c r="AC13" s="766"/>
      <c r="AD13" s="766"/>
      <c r="AE13" s="766"/>
      <c r="AF13" s="766"/>
      <c r="AG13" s="766"/>
      <c r="AH13" s="766"/>
      <c r="AI13" s="766"/>
      <c r="AJ13" s="766"/>
      <c r="AK13" s="766"/>
    </row>
    <row r="14" spans="36:37" ht="13.5">
      <c r="AJ14" s="220"/>
      <c r="AK14" s="220"/>
    </row>
    <row r="15" spans="36:37" ht="13.5">
      <c r="AJ15" s="220"/>
      <c r="AK15" s="220"/>
    </row>
    <row r="16" spans="1:37" ht="14.25">
      <c r="A16" s="93"/>
      <c r="B16" s="147" t="s">
        <v>106</v>
      </c>
      <c r="C16" s="754" t="str">
        <f>(B17)</f>
        <v> 清水ＪＦＣ</v>
      </c>
      <c r="D16" s="755"/>
      <c r="E16" s="755"/>
      <c r="F16" s="755"/>
      <c r="G16" s="756"/>
      <c r="H16" s="754" t="str">
        <f>B18</f>
        <v> 朝倉・朝二</v>
      </c>
      <c r="I16" s="755"/>
      <c r="J16" s="755"/>
      <c r="K16" s="755"/>
      <c r="L16" s="756"/>
      <c r="M16" s="754" t="str">
        <f>(B19)</f>
        <v>香北SSS</v>
      </c>
      <c r="N16" s="755"/>
      <c r="O16" s="755"/>
      <c r="P16" s="755"/>
      <c r="Q16" s="756"/>
      <c r="R16" s="754" t="str">
        <f>(B20)</f>
        <v> アスルクラロ高知</v>
      </c>
      <c r="S16" s="755"/>
      <c r="T16" s="755"/>
      <c r="U16" s="755"/>
      <c r="V16" s="756"/>
      <c r="W16" s="767" t="str">
        <f>B21</f>
        <v>須崎市JSS</v>
      </c>
      <c r="X16" s="767"/>
      <c r="Y16" s="767"/>
      <c r="Z16" s="767"/>
      <c r="AA16" s="768"/>
      <c r="AB16" s="750" t="s">
        <v>27</v>
      </c>
      <c r="AC16" s="753"/>
      <c r="AD16" s="750" t="s">
        <v>28</v>
      </c>
      <c r="AE16" s="753"/>
      <c r="AF16" s="750" t="s">
        <v>29</v>
      </c>
      <c r="AG16" s="753"/>
      <c r="AH16" s="753" t="s">
        <v>30</v>
      </c>
      <c r="AI16" s="753"/>
      <c r="AJ16" s="763" t="s">
        <v>31</v>
      </c>
      <c r="AK16" s="763"/>
    </row>
    <row r="17" spans="1:37" ht="13.5">
      <c r="A17" s="93"/>
      <c r="B17" s="232" t="s">
        <v>153</v>
      </c>
      <c r="C17" s="106"/>
      <c r="D17" s="107"/>
      <c r="E17" s="107"/>
      <c r="F17" s="107"/>
      <c r="G17" s="108"/>
      <c r="H17" s="376">
        <v>11</v>
      </c>
      <c r="I17" s="96"/>
      <c r="J17" s="85"/>
      <c r="K17" s="102" t="s">
        <v>32</v>
      </c>
      <c r="L17" s="85"/>
      <c r="M17" s="376">
        <v>12</v>
      </c>
      <c r="N17" s="96"/>
      <c r="O17" s="304"/>
      <c r="P17" s="98" t="s">
        <v>32</v>
      </c>
      <c r="Q17" s="97"/>
      <c r="R17" s="376">
        <v>14</v>
      </c>
      <c r="S17" s="96"/>
      <c r="T17" s="214"/>
      <c r="U17" s="98" t="s">
        <v>32</v>
      </c>
      <c r="V17" s="97"/>
      <c r="W17" s="376">
        <v>17</v>
      </c>
      <c r="X17" s="96"/>
      <c r="Y17" s="214"/>
      <c r="Z17" s="214" t="s">
        <v>32</v>
      </c>
      <c r="AA17" s="496"/>
      <c r="AB17" s="744"/>
      <c r="AC17" s="737"/>
      <c r="AD17" s="744"/>
      <c r="AE17" s="737"/>
      <c r="AF17" s="744"/>
      <c r="AG17" s="737"/>
      <c r="AH17" s="737"/>
      <c r="AI17" s="737"/>
      <c r="AJ17" s="737"/>
      <c r="AK17" s="737"/>
    </row>
    <row r="18" spans="1:37" ht="13.5">
      <c r="A18" s="93"/>
      <c r="B18" s="233" t="s">
        <v>411</v>
      </c>
      <c r="C18" s="123">
        <v>11</v>
      </c>
      <c r="D18" s="96"/>
      <c r="E18" s="99"/>
      <c r="F18" s="98" t="s">
        <v>32</v>
      </c>
      <c r="G18" s="99"/>
      <c r="H18" s="110"/>
      <c r="I18" s="101"/>
      <c r="J18" s="94"/>
      <c r="K18" s="94"/>
      <c r="L18" s="95"/>
      <c r="M18" s="376">
        <v>13</v>
      </c>
      <c r="N18" s="96"/>
      <c r="O18" s="97"/>
      <c r="P18" s="98" t="s">
        <v>32</v>
      </c>
      <c r="Q18" s="97"/>
      <c r="R18" s="375">
        <v>15</v>
      </c>
      <c r="S18" s="96"/>
      <c r="T18" s="86"/>
      <c r="U18" s="98" t="s">
        <v>32</v>
      </c>
      <c r="V18" s="97"/>
      <c r="W18" s="444">
        <v>18</v>
      </c>
      <c r="X18" s="96"/>
      <c r="Y18" s="85"/>
      <c r="Z18" s="214" t="s">
        <v>32</v>
      </c>
      <c r="AA18" s="497"/>
      <c r="AB18" s="735"/>
      <c r="AC18" s="736"/>
      <c r="AD18" s="735"/>
      <c r="AE18" s="736"/>
      <c r="AF18" s="735"/>
      <c r="AG18" s="736"/>
      <c r="AH18" s="736"/>
      <c r="AI18" s="736"/>
      <c r="AJ18" s="737"/>
      <c r="AK18" s="737"/>
    </row>
    <row r="19" spans="1:37" ht="13.5">
      <c r="A19" s="93"/>
      <c r="B19" s="232" t="s">
        <v>349</v>
      </c>
      <c r="C19" s="124">
        <v>12</v>
      </c>
      <c r="D19" s="96"/>
      <c r="E19" s="99"/>
      <c r="F19" s="98" t="s">
        <v>32</v>
      </c>
      <c r="G19" s="99"/>
      <c r="H19" s="127">
        <v>13</v>
      </c>
      <c r="I19" s="96"/>
      <c r="J19" s="99"/>
      <c r="K19" s="98" t="s">
        <v>32</v>
      </c>
      <c r="L19" s="99"/>
      <c r="M19" s="100"/>
      <c r="N19" s="111"/>
      <c r="O19" s="94"/>
      <c r="P19" s="94"/>
      <c r="Q19" s="95"/>
      <c r="R19" s="376">
        <v>16</v>
      </c>
      <c r="S19" s="96"/>
      <c r="T19" s="97"/>
      <c r="U19" s="98" t="s">
        <v>32</v>
      </c>
      <c r="V19" s="97"/>
      <c r="W19" s="376">
        <v>19</v>
      </c>
      <c r="X19" s="96"/>
      <c r="Y19" s="144"/>
      <c r="Z19" s="214" t="s">
        <v>32</v>
      </c>
      <c r="AA19" s="497"/>
      <c r="AB19" s="735"/>
      <c r="AC19" s="736"/>
      <c r="AD19" s="735"/>
      <c r="AE19" s="736"/>
      <c r="AF19" s="735"/>
      <c r="AG19" s="736"/>
      <c r="AH19" s="736"/>
      <c r="AI19" s="736"/>
      <c r="AJ19" s="737"/>
      <c r="AK19" s="737"/>
    </row>
    <row r="20" spans="1:37" ht="13.5">
      <c r="A20" s="93"/>
      <c r="B20" s="232" t="s">
        <v>412</v>
      </c>
      <c r="C20" s="124">
        <v>14</v>
      </c>
      <c r="D20" s="96"/>
      <c r="E20" s="113"/>
      <c r="F20" s="102" t="s">
        <v>32</v>
      </c>
      <c r="G20" s="113"/>
      <c r="H20" s="126">
        <v>15</v>
      </c>
      <c r="I20" s="96"/>
      <c r="J20" s="113"/>
      <c r="K20" s="102" t="s">
        <v>32</v>
      </c>
      <c r="L20" s="113"/>
      <c r="M20" s="126">
        <v>16</v>
      </c>
      <c r="N20" s="96"/>
      <c r="O20" s="113"/>
      <c r="P20" s="102" t="s">
        <v>32</v>
      </c>
      <c r="Q20" s="113"/>
      <c r="R20" s="110"/>
      <c r="S20" s="94"/>
      <c r="T20" s="94"/>
      <c r="U20" s="94"/>
      <c r="V20" s="95"/>
      <c r="W20" s="444">
        <v>20</v>
      </c>
      <c r="X20" s="96"/>
      <c r="Y20" s="144"/>
      <c r="Z20" s="214" t="s">
        <v>32</v>
      </c>
      <c r="AA20" s="496"/>
      <c r="AB20" s="735"/>
      <c r="AC20" s="736"/>
      <c r="AD20" s="735"/>
      <c r="AE20" s="736"/>
      <c r="AF20" s="735"/>
      <c r="AG20" s="736"/>
      <c r="AH20" s="736"/>
      <c r="AI20" s="736"/>
      <c r="AJ20" s="737"/>
      <c r="AK20" s="737"/>
    </row>
    <row r="21" spans="2:37" ht="13.5">
      <c r="B21" s="232" t="s">
        <v>345</v>
      </c>
      <c r="C21" s="124">
        <v>17</v>
      </c>
      <c r="D21" s="96"/>
      <c r="E21" s="113"/>
      <c r="F21" s="102" t="s">
        <v>32</v>
      </c>
      <c r="G21" s="113"/>
      <c r="H21" s="126">
        <v>18</v>
      </c>
      <c r="I21" s="96"/>
      <c r="J21" s="113"/>
      <c r="K21" s="102" t="s">
        <v>32</v>
      </c>
      <c r="L21" s="113"/>
      <c r="M21" s="126">
        <v>19</v>
      </c>
      <c r="N21" s="96"/>
      <c r="O21" s="113"/>
      <c r="P21" s="102" t="s">
        <v>32</v>
      </c>
      <c r="Q21" s="113"/>
      <c r="R21" s="126">
        <v>20</v>
      </c>
      <c r="S21" s="96"/>
      <c r="T21" s="113"/>
      <c r="U21" s="102" t="s">
        <v>32</v>
      </c>
      <c r="V21" s="113"/>
      <c r="W21" s="94"/>
      <c r="X21" s="94"/>
      <c r="Y21" s="94"/>
      <c r="Z21" s="94"/>
      <c r="AA21" s="114"/>
      <c r="AB21" s="744"/>
      <c r="AC21" s="737"/>
      <c r="AD21" s="744"/>
      <c r="AE21" s="737"/>
      <c r="AF21" s="744"/>
      <c r="AG21" s="737"/>
      <c r="AH21" s="737"/>
      <c r="AI21" s="737"/>
      <c r="AJ21" s="737"/>
      <c r="AK21" s="737"/>
    </row>
    <row r="22" spans="2:37" ht="13.5">
      <c r="B22" s="358"/>
      <c r="D22" s="350"/>
      <c r="AJ22" s="220"/>
      <c r="AK22" s="220"/>
    </row>
    <row r="23" spans="36:37" ht="13.5">
      <c r="AJ23" s="220"/>
      <c r="AK23" s="220"/>
    </row>
    <row r="24" spans="36:37" ht="13.5">
      <c r="AJ24" s="220"/>
      <c r="AK24" s="220"/>
    </row>
    <row r="25" spans="1:37" ht="14.25">
      <c r="A25" s="93"/>
      <c r="B25" s="147" t="s">
        <v>107</v>
      </c>
      <c r="C25" s="754" t="str">
        <f>(B26)</f>
        <v>大方FC</v>
      </c>
      <c r="D25" s="755"/>
      <c r="E25" s="755"/>
      <c r="F25" s="755"/>
      <c r="G25" s="756"/>
      <c r="H25" s="754" t="str">
        <f>B27</f>
        <v> 秦ＦＣ</v>
      </c>
      <c r="I25" s="755"/>
      <c r="J25" s="755"/>
      <c r="K25" s="755"/>
      <c r="L25" s="756"/>
      <c r="M25" s="754" t="str">
        <f>(B28)</f>
        <v> 万々FC</v>
      </c>
      <c r="N25" s="755"/>
      <c r="O25" s="755"/>
      <c r="P25" s="755"/>
      <c r="Q25" s="756"/>
      <c r="R25" s="754" t="str">
        <f>(B29)</f>
        <v> 三和SSS</v>
      </c>
      <c r="S25" s="755"/>
      <c r="T25" s="755"/>
      <c r="U25" s="755"/>
      <c r="V25" s="756"/>
      <c r="W25" s="755" t="str">
        <f>B30</f>
        <v>日高SSS</v>
      </c>
      <c r="X25" s="755"/>
      <c r="Y25" s="755"/>
      <c r="Z25" s="755"/>
      <c r="AA25" s="757"/>
      <c r="AB25" s="750" t="s">
        <v>27</v>
      </c>
      <c r="AC25" s="753"/>
      <c r="AD25" s="750" t="s">
        <v>28</v>
      </c>
      <c r="AE25" s="753"/>
      <c r="AF25" s="750" t="s">
        <v>29</v>
      </c>
      <c r="AG25" s="753"/>
      <c r="AH25" s="753" t="s">
        <v>30</v>
      </c>
      <c r="AI25" s="753"/>
      <c r="AJ25" s="763" t="s">
        <v>31</v>
      </c>
      <c r="AK25" s="763"/>
    </row>
    <row r="26" spans="1:37" ht="17.25">
      <c r="A26" s="93"/>
      <c r="B26" s="232" t="s">
        <v>391</v>
      </c>
      <c r="C26" s="529"/>
      <c r="D26" s="107"/>
      <c r="E26" s="107"/>
      <c r="F26" s="107"/>
      <c r="G26" s="108"/>
      <c r="H26" s="232">
        <v>21</v>
      </c>
      <c r="I26" s="96"/>
      <c r="J26" s="97"/>
      <c r="K26" s="98" t="s">
        <v>32</v>
      </c>
      <c r="L26" s="97"/>
      <c r="M26" s="374">
        <v>22</v>
      </c>
      <c r="N26" s="96"/>
      <c r="O26" s="97"/>
      <c r="P26" s="98" t="s">
        <v>32</v>
      </c>
      <c r="Q26" s="97"/>
      <c r="R26" s="375">
        <v>24</v>
      </c>
      <c r="S26" s="96"/>
      <c r="T26" s="97"/>
      <c r="U26" s="98" t="s">
        <v>32</v>
      </c>
      <c r="V26" s="86"/>
      <c r="W26" s="377">
        <v>27</v>
      </c>
      <c r="X26" s="96"/>
      <c r="Y26" s="97"/>
      <c r="Z26" s="98" t="s">
        <v>32</v>
      </c>
      <c r="AA26" s="109"/>
      <c r="AB26" s="735"/>
      <c r="AC26" s="736"/>
      <c r="AD26" s="735"/>
      <c r="AE26" s="736"/>
      <c r="AF26" s="735"/>
      <c r="AG26" s="736"/>
      <c r="AH26" s="736"/>
      <c r="AI26" s="736"/>
      <c r="AJ26" s="737"/>
      <c r="AK26" s="737"/>
    </row>
    <row r="27" spans="1:37" ht="13.5">
      <c r="A27" s="93"/>
      <c r="B27" s="233" t="s">
        <v>280</v>
      </c>
      <c r="C27" s="233">
        <v>21</v>
      </c>
      <c r="D27" s="96"/>
      <c r="E27" s="144"/>
      <c r="F27" s="214" t="s">
        <v>32</v>
      </c>
      <c r="G27" s="144"/>
      <c r="H27" s="498"/>
      <c r="I27" s="499"/>
      <c r="J27" s="500"/>
      <c r="K27" s="500"/>
      <c r="L27" s="501"/>
      <c r="M27" s="376">
        <v>23</v>
      </c>
      <c r="N27" s="96"/>
      <c r="O27" s="144"/>
      <c r="P27" s="214" t="s">
        <v>32</v>
      </c>
      <c r="Q27" s="144"/>
      <c r="R27" s="443">
        <v>25</v>
      </c>
      <c r="S27" s="96"/>
      <c r="T27" s="144"/>
      <c r="U27" s="214" t="s">
        <v>32</v>
      </c>
      <c r="V27" s="144"/>
      <c r="W27" s="444">
        <v>28</v>
      </c>
      <c r="X27" s="96"/>
      <c r="Y27" s="144"/>
      <c r="Z27" s="214" t="s">
        <v>32</v>
      </c>
      <c r="AA27" s="497"/>
      <c r="AB27" s="735"/>
      <c r="AC27" s="736"/>
      <c r="AD27" s="735"/>
      <c r="AE27" s="736"/>
      <c r="AF27" s="735"/>
      <c r="AG27" s="736"/>
      <c r="AH27" s="736"/>
      <c r="AI27" s="736"/>
      <c r="AJ27" s="737"/>
      <c r="AK27" s="737"/>
    </row>
    <row r="28" spans="1:37" ht="13.5">
      <c r="A28" s="93"/>
      <c r="B28" s="232" t="s">
        <v>281</v>
      </c>
      <c r="C28" s="124">
        <v>22</v>
      </c>
      <c r="D28" s="96"/>
      <c r="E28" s="99"/>
      <c r="F28" s="98" t="s">
        <v>32</v>
      </c>
      <c r="G28" s="99"/>
      <c r="H28" s="127">
        <v>23</v>
      </c>
      <c r="I28" s="96"/>
      <c r="J28" s="99"/>
      <c r="K28" s="98" t="s">
        <v>32</v>
      </c>
      <c r="L28" s="99"/>
      <c r="M28" s="100"/>
      <c r="N28" s="111"/>
      <c r="O28" s="94"/>
      <c r="P28" s="94"/>
      <c r="Q28" s="95"/>
      <c r="R28" s="376">
        <v>26</v>
      </c>
      <c r="S28" s="96"/>
      <c r="T28" s="97"/>
      <c r="U28" s="98" t="s">
        <v>32</v>
      </c>
      <c r="V28" s="97"/>
      <c r="W28" s="376">
        <v>29</v>
      </c>
      <c r="X28" s="96"/>
      <c r="Y28" s="97"/>
      <c r="Z28" s="98" t="s">
        <v>32</v>
      </c>
      <c r="AA28" s="112"/>
      <c r="AB28" s="735"/>
      <c r="AC28" s="736"/>
      <c r="AD28" s="735"/>
      <c r="AE28" s="736"/>
      <c r="AF28" s="735"/>
      <c r="AG28" s="736"/>
      <c r="AH28" s="736"/>
      <c r="AI28" s="736"/>
      <c r="AJ28" s="737"/>
      <c r="AK28" s="737"/>
    </row>
    <row r="29" spans="1:37" ht="13.5">
      <c r="A29" s="93"/>
      <c r="B29" s="232" t="s">
        <v>413</v>
      </c>
      <c r="C29" s="124">
        <v>24</v>
      </c>
      <c r="D29" s="96"/>
      <c r="E29" s="113"/>
      <c r="F29" s="102" t="s">
        <v>32</v>
      </c>
      <c r="G29" s="113"/>
      <c r="H29" s="126">
        <v>25</v>
      </c>
      <c r="I29" s="96"/>
      <c r="J29" s="99"/>
      <c r="K29" s="98" t="s">
        <v>32</v>
      </c>
      <c r="L29" s="99"/>
      <c r="M29" s="126">
        <v>26</v>
      </c>
      <c r="N29" s="96"/>
      <c r="O29" s="113"/>
      <c r="P29" s="102" t="s">
        <v>32</v>
      </c>
      <c r="Q29" s="113"/>
      <c r="R29" s="110"/>
      <c r="S29" s="94"/>
      <c r="T29" s="94"/>
      <c r="U29" s="94"/>
      <c r="V29" s="95"/>
      <c r="W29" s="377">
        <v>30</v>
      </c>
      <c r="X29" s="96"/>
      <c r="Y29" s="97"/>
      <c r="Z29" s="98" t="s">
        <v>32</v>
      </c>
      <c r="AA29" s="109"/>
      <c r="AB29" s="735"/>
      <c r="AC29" s="736"/>
      <c r="AD29" s="735"/>
      <c r="AE29" s="736"/>
      <c r="AF29" s="735"/>
      <c r="AG29" s="736"/>
      <c r="AH29" s="736"/>
      <c r="AI29" s="736"/>
      <c r="AJ29" s="737"/>
      <c r="AK29" s="737"/>
    </row>
    <row r="30" spans="2:37" ht="13.5">
      <c r="B30" s="232" t="s">
        <v>300</v>
      </c>
      <c r="C30" s="124">
        <v>27</v>
      </c>
      <c r="D30" s="96"/>
      <c r="E30" s="113"/>
      <c r="F30" s="102" t="s">
        <v>32</v>
      </c>
      <c r="G30" s="113"/>
      <c r="H30" s="126">
        <v>28</v>
      </c>
      <c r="I30" s="96"/>
      <c r="J30" s="99"/>
      <c r="K30" s="98" t="s">
        <v>32</v>
      </c>
      <c r="L30" s="99"/>
      <c r="M30" s="126">
        <v>29</v>
      </c>
      <c r="N30" s="96"/>
      <c r="O30" s="113"/>
      <c r="P30" s="102" t="s">
        <v>32</v>
      </c>
      <c r="Q30" s="113"/>
      <c r="R30" s="126">
        <v>30</v>
      </c>
      <c r="S30" s="96"/>
      <c r="T30" s="113"/>
      <c r="U30" s="102" t="s">
        <v>32</v>
      </c>
      <c r="V30" s="113"/>
      <c r="W30" s="94"/>
      <c r="X30" s="94"/>
      <c r="Y30" s="94"/>
      <c r="Z30" s="94"/>
      <c r="AA30" s="114"/>
      <c r="AB30" s="735"/>
      <c r="AC30" s="736"/>
      <c r="AD30" s="735"/>
      <c r="AE30" s="736"/>
      <c r="AF30" s="735"/>
      <c r="AG30" s="736"/>
      <c r="AH30" s="736"/>
      <c r="AI30" s="736"/>
      <c r="AJ30" s="737"/>
      <c r="AK30" s="737"/>
    </row>
    <row r="31" spans="2:37" ht="13.5">
      <c r="B31" s="358"/>
      <c r="D31" s="350"/>
      <c r="K31" s="517"/>
      <c r="AJ31" s="220"/>
      <c r="AK31" s="220"/>
    </row>
    <row r="32" spans="36:37" ht="13.5">
      <c r="AJ32" s="220"/>
      <c r="AK32" s="220"/>
    </row>
    <row r="33" spans="36:37" ht="13.5">
      <c r="AJ33" s="220"/>
      <c r="AK33" s="220"/>
    </row>
    <row r="34" spans="1:37" ht="14.25">
      <c r="A34" s="93"/>
      <c r="B34" s="147" t="s">
        <v>108</v>
      </c>
      <c r="C34" s="754" t="str">
        <f>(B35)</f>
        <v> 四万十JFC</v>
      </c>
      <c r="D34" s="755"/>
      <c r="E34" s="755"/>
      <c r="F34" s="755"/>
      <c r="G34" s="756"/>
      <c r="H34" s="754" t="str">
        <f>B36</f>
        <v>野市SSS</v>
      </c>
      <c r="I34" s="755"/>
      <c r="J34" s="755"/>
      <c r="K34" s="755"/>
      <c r="L34" s="756"/>
      <c r="M34" s="754" t="str">
        <f>(B37)</f>
        <v> 大篠SSS</v>
      </c>
      <c r="N34" s="755"/>
      <c r="O34" s="755"/>
      <c r="P34" s="755"/>
      <c r="Q34" s="756"/>
      <c r="R34" s="754" t="str">
        <f>(B38)</f>
        <v> FC高知横内</v>
      </c>
      <c r="S34" s="755"/>
      <c r="T34" s="755"/>
      <c r="U34" s="755"/>
      <c r="V34" s="756"/>
      <c r="W34" s="755" t="str">
        <f>B39</f>
        <v>旭JFC</v>
      </c>
      <c r="X34" s="755"/>
      <c r="Y34" s="755"/>
      <c r="Z34" s="755"/>
      <c r="AA34" s="757"/>
      <c r="AB34" s="750" t="s">
        <v>27</v>
      </c>
      <c r="AC34" s="753"/>
      <c r="AD34" s="750" t="s">
        <v>28</v>
      </c>
      <c r="AE34" s="753"/>
      <c r="AF34" s="750" t="s">
        <v>29</v>
      </c>
      <c r="AG34" s="753"/>
      <c r="AH34" s="753" t="s">
        <v>30</v>
      </c>
      <c r="AI34" s="753"/>
      <c r="AJ34" s="763" t="s">
        <v>31</v>
      </c>
      <c r="AK34" s="763"/>
    </row>
    <row r="35" spans="1:37" ht="13.5">
      <c r="A35" s="93"/>
      <c r="B35" s="232" t="s">
        <v>163</v>
      </c>
      <c r="C35" s="106"/>
      <c r="D35" s="107"/>
      <c r="E35" s="107"/>
      <c r="F35" s="107"/>
      <c r="G35" s="108"/>
      <c r="H35" s="232">
        <v>31</v>
      </c>
      <c r="I35" s="96"/>
      <c r="J35" s="85"/>
      <c r="K35" s="102" t="s">
        <v>32</v>
      </c>
      <c r="L35" s="85"/>
      <c r="M35" s="374">
        <v>32</v>
      </c>
      <c r="N35" s="96"/>
      <c r="O35" s="97"/>
      <c r="P35" s="98" t="s">
        <v>32</v>
      </c>
      <c r="Q35" s="97"/>
      <c r="R35" s="375">
        <v>34</v>
      </c>
      <c r="S35" s="96"/>
      <c r="T35" s="97"/>
      <c r="U35" s="98" t="s">
        <v>32</v>
      </c>
      <c r="V35" s="86"/>
      <c r="W35" s="377">
        <v>37</v>
      </c>
      <c r="X35" s="96"/>
      <c r="Y35" s="97"/>
      <c r="Z35" s="98" t="s">
        <v>32</v>
      </c>
      <c r="AA35" s="109"/>
      <c r="AB35" s="735"/>
      <c r="AC35" s="736"/>
      <c r="AD35" s="735"/>
      <c r="AE35" s="736"/>
      <c r="AF35" s="735"/>
      <c r="AG35" s="736"/>
      <c r="AH35" s="736"/>
      <c r="AI35" s="736"/>
      <c r="AJ35" s="737"/>
      <c r="AK35" s="737"/>
    </row>
    <row r="36" spans="1:37" ht="13.5">
      <c r="A36" s="93"/>
      <c r="B36" s="233" t="s">
        <v>303</v>
      </c>
      <c r="C36" s="123">
        <v>31</v>
      </c>
      <c r="D36" s="96"/>
      <c r="E36" s="99"/>
      <c r="F36" s="98" t="s">
        <v>32</v>
      </c>
      <c r="G36" s="99"/>
      <c r="H36" s="110"/>
      <c r="I36" s="101"/>
      <c r="J36" s="94"/>
      <c r="K36" s="94"/>
      <c r="L36" s="95"/>
      <c r="M36" s="376">
        <v>33</v>
      </c>
      <c r="N36" s="96"/>
      <c r="O36" s="97"/>
      <c r="P36" s="98" t="s">
        <v>32</v>
      </c>
      <c r="Q36" s="97"/>
      <c r="R36" s="375">
        <v>35</v>
      </c>
      <c r="S36" s="96"/>
      <c r="T36" s="97"/>
      <c r="U36" s="98" t="s">
        <v>32</v>
      </c>
      <c r="V36" s="97"/>
      <c r="W36" s="377">
        <v>38</v>
      </c>
      <c r="X36" s="96"/>
      <c r="Y36" s="97"/>
      <c r="Z36" s="98" t="s">
        <v>32</v>
      </c>
      <c r="AA36" s="112"/>
      <c r="AB36" s="735"/>
      <c r="AC36" s="736"/>
      <c r="AD36" s="735"/>
      <c r="AE36" s="736"/>
      <c r="AF36" s="735"/>
      <c r="AG36" s="736"/>
      <c r="AH36" s="736"/>
      <c r="AI36" s="736"/>
      <c r="AJ36" s="737"/>
      <c r="AK36" s="737"/>
    </row>
    <row r="37" spans="1:37" ht="13.5">
      <c r="A37" s="93"/>
      <c r="B37" s="232" t="s">
        <v>288</v>
      </c>
      <c r="C37" s="124">
        <v>32</v>
      </c>
      <c r="D37" s="96"/>
      <c r="E37" s="99"/>
      <c r="F37" s="98" t="s">
        <v>32</v>
      </c>
      <c r="G37" s="99"/>
      <c r="H37" s="127">
        <v>33</v>
      </c>
      <c r="I37" s="96"/>
      <c r="J37" s="99"/>
      <c r="K37" s="98" t="s">
        <v>32</v>
      </c>
      <c r="L37" s="99"/>
      <c r="M37" s="100"/>
      <c r="N37" s="111"/>
      <c r="O37" s="94"/>
      <c r="P37" s="94"/>
      <c r="Q37" s="95"/>
      <c r="R37" s="376">
        <v>36</v>
      </c>
      <c r="S37" s="96"/>
      <c r="T37" s="97"/>
      <c r="U37" s="98" t="s">
        <v>32</v>
      </c>
      <c r="V37" s="97"/>
      <c r="W37" s="376">
        <v>39</v>
      </c>
      <c r="X37" s="96"/>
      <c r="Y37" s="97"/>
      <c r="Z37" s="98" t="s">
        <v>32</v>
      </c>
      <c r="AA37" s="112"/>
      <c r="AB37" s="735"/>
      <c r="AC37" s="736"/>
      <c r="AD37" s="735"/>
      <c r="AE37" s="736"/>
      <c r="AF37" s="735"/>
      <c r="AG37" s="736"/>
      <c r="AH37" s="736"/>
      <c r="AI37" s="736"/>
      <c r="AJ37" s="737"/>
      <c r="AK37" s="737"/>
    </row>
    <row r="38" spans="1:37" ht="13.5">
      <c r="A38" s="93"/>
      <c r="B38" s="232" t="s">
        <v>283</v>
      </c>
      <c r="C38" s="124">
        <v>34</v>
      </c>
      <c r="D38" s="96"/>
      <c r="E38" s="113"/>
      <c r="F38" s="102" t="s">
        <v>32</v>
      </c>
      <c r="G38" s="113"/>
      <c r="H38" s="126">
        <v>35</v>
      </c>
      <c r="I38" s="96"/>
      <c r="J38" s="113"/>
      <c r="K38" s="102" t="s">
        <v>32</v>
      </c>
      <c r="L38" s="113"/>
      <c r="M38" s="126">
        <v>36</v>
      </c>
      <c r="N38" s="96"/>
      <c r="O38" s="113"/>
      <c r="P38" s="102" t="s">
        <v>32</v>
      </c>
      <c r="Q38" s="113"/>
      <c r="R38" s="110"/>
      <c r="S38" s="94"/>
      <c r="T38" s="94"/>
      <c r="U38" s="94"/>
      <c r="V38" s="95"/>
      <c r="W38" s="377">
        <v>40</v>
      </c>
      <c r="X38" s="96"/>
      <c r="Y38" s="97"/>
      <c r="Z38" s="98" t="s">
        <v>32</v>
      </c>
      <c r="AA38" s="109"/>
      <c r="AB38" s="735"/>
      <c r="AC38" s="736"/>
      <c r="AD38" s="735"/>
      <c r="AE38" s="736"/>
      <c r="AF38" s="735"/>
      <c r="AG38" s="736"/>
      <c r="AH38" s="736"/>
      <c r="AI38" s="736"/>
      <c r="AJ38" s="737"/>
      <c r="AK38" s="737"/>
    </row>
    <row r="39" spans="2:37" ht="13.5">
      <c r="B39" s="232" t="s">
        <v>414</v>
      </c>
      <c r="C39" s="124">
        <v>37</v>
      </c>
      <c r="D39" s="96"/>
      <c r="E39" s="113"/>
      <c r="F39" s="102" t="s">
        <v>32</v>
      </c>
      <c r="G39" s="113"/>
      <c r="H39" s="126">
        <v>38</v>
      </c>
      <c r="I39" s="96"/>
      <c r="J39" s="113"/>
      <c r="K39" s="102" t="s">
        <v>32</v>
      </c>
      <c r="L39" s="113"/>
      <c r="M39" s="126">
        <v>39</v>
      </c>
      <c r="N39" s="96"/>
      <c r="O39" s="113"/>
      <c r="P39" s="102" t="s">
        <v>32</v>
      </c>
      <c r="Q39" s="113"/>
      <c r="R39" s="126">
        <v>40</v>
      </c>
      <c r="S39" s="96"/>
      <c r="T39" s="113"/>
      <c r="U39" s="102" t="s">
        <v>32</v>
      </c>
      <c r="V39" s="113"/>
      <c r="W39" s="94"/>
      <c r="X39" s="94"/>
      <c r="Y39" s="94"/>
      <c r="Z39" s="94"/>
      <c r="AA39" s="114"/>
      <c r="AB39" s="735"/>
      <c r="AC39" s="736"/>
      <c r="AD39" s="735"/>
      <c r="AE39" s="736"/>
      <c r="AF39" s="735"/>
      <c r="AG39" s="736"/>
      <c r="AH39" s="736"/>
      <c r="AI39" s="736"/>
      <c r="AJ39" s="737"/>
      <c r="AK39" s="737"/>
    </row>
    <row r="40" spans="36:37" ht="13.5">
      <c r="AJ40" s="220"/>
      <c r="AK40" s="220"/>
    </row>
    <row r="41" spans="36:37" ht="13.5">
      <c r="AJ41" s="220"/>
      <c r="AK41" s="220"/>
    </row>
    <row r="42" spans="36:37" ht="13.5">
      <c r="AJ42" s="220"/>
      <c r="AK42" s="220"/>
    </row>
    <row r="43" spans="1:37" ht="14.25">
      <c r="A43" s="93"/>
      <c r="B43" s="147" t="s">
        <v>109</v>
      </c>
      <c r="C43" s="754" t="str">
        <f>(B44)</f>
        <v>中村JSC</v>
      </c>
      <c r="D43" s="755"/>
      <c r="E43" s="755"/>
      <c r="F43" s="755"/>
      <c r="G43" s="756"/>
      <c r="H43" s="754" t="str">
        <f>B45</f>
        <v>昭和南海FC</v>
      </c>
      <c r="I43" s="755"/>
      <c r="J43" s="755"/>
      <c r="K43" s="755"/>
      <c r="L43" s="756"/>
      <c r="M43" s="754" t="str">
        <f>(B46)</f>
        <v>泉野FC</v>
      </c>
      <c r="N43" s="755"/>
      <c r="O43" s="755"/>
      <c r="P43" s="755"/>
      <c r="Q43" s="756"/>
      <c r="R43" s="754" t="str">
        <f>(B47)</f>
        <v>FCボンバーズ中土佐</v>
      </c>
      <c r="S43" s="755"/>
      <c r="T43" s="755"/>
      <c r="U43" s="755"/>
      <c r="V43" s="756"/>
      <c r="W43" s="764" t="str">
        <f>B48</f>
        <v>大津SSS</v>
      </c>
      <c r="X43" s="764"/>
      <c r="Y43" s="764"/>
      <c r="Z43" s="764"/>
      <c r="AA43" s="765"/>
      <c r="AB43" s="750" t="s">
        <v>27</v>
      </c>
      <c r="AC43" s="753"/>
      <c r="AD43" s="750" t="s">
        <v>28</v>
      </c>
      <c r="AE43" s="753"/>
      <c r="AF43" s="750" t="s">
        <v>29</v>
      </c>
      <c r="AG43" s="753"/>
      <c r="AH43" s="753" t="s">
        <v>30</v>
      </c>
      <c r="AI43" s="753"/>
      <c r="AJ43" s="763" t="s">
        <v>31</v>
      </c>
      <c r="AK43" s="763"/>
    </row>
    <row r="44" spans="1:37" ht="13.5">
      <c r="A44" s="93"/>
      <c r="B44" s="232" t="s">
        <v>301</v>
      </c>
      <c r="C44" s="106"/>
      <c r="D44" s="107"/>
      <c r="E44" s="107"/>
      <c r="F44" s="107"/>
      <c r="G44" s="108"/>
      <c r="H44" s="232">
        <v>41</v>
      </c>
      <c r="I44" s="96"/>
      <c r="J44" s="85"/>
      <c r="K44" s="102" t="s">
        <v>32</v>
      </c>
      <c r="L44" s="85"/>
      <c r="M44" s="374">
        <v>42</v>
      </c>
      <c r="N44" s="96"/>
      <c r="O44" s="97"/>
      <c r="P44" s="98" t="s">
        <v>32</v>
      </c>
      <c r="Q44" s="97"/>
      <c r="R44" s="375">
        <v>44</v>
      </c>
      <c r="S44" s="96"/>
      <c r="T44" s="97"/>
      <c r="U44" s="98" t="s">
        <v>32</v>
      </c>
      <c r="V44" s="86"/>
      <c r="W44" s="518">
        <v>47</v>
      </c>
      <c r="X44" s="519"/>
      <c r="Y44" s="520"/>
      <c r="Z44" s="521" t="s">
        <v>32</v>
      </c>
      <c r="AA44" s="522"/>
      <c r="AB44" s="735"/>
      <c r="AC44" s="736"/>
      <c r="AD44" s="735"/>
      <c r="AE44" s="736"/>
      <c r="AF44" s="735"/>
      <c r="AG44" s="736"/>
      <c r="AH44" s="736"/>
      <c r="AI44" s="736"/>
      <c r="AJ44" s="737"/>
      <c r="AK44" s="737"/>
    </row>
    <row r="45" spans="1:37" ht="13.5">
      <c r="A45" s="93"/>
      <c r="B45" s="233" t="s">
        <v>415</v>
      </c>
      <c r="C45" s="123">
        <v>41</v>
      </c>
      <c r="D45" s="96"/>
      <c r="E45" s="536"/>
      <c r="F45" s="98" t="s">
        <v>32</v>
      </c>
      <c r="G45" s="536"/>
      <c r="H45" s="557"/>
      <c r="I45" s="537"/>
      <c r="J45" s="537"/>
      <c r="K45" s="537"/>
      <c r="L45" s="538"/>
      <c r="M45" s="376">
        <v>43</v>
      </c>
      <c r="N45" s="96"/>
      <c r="O45" s="558"/>
      <c r="P45" s="98" t="s">
        <v>32</v>
      </c>
      <c r="Q45" s="558"/>
      <c r="R45" s="375">
        <v>45</v>
      </c>
      <c r="S45" s="96"/>
      <c r="T45" s="97"/>
      <c r="U45" s="98" t="s">
        <v>32</v>
      </c>
      <c r="V45" s="97"/>
      <c r="W45" s="518">
        <v>48</v>
      </c>
      <c r="X45" s="519"/>
      <c r="Y45" s="520"/>
      <c r="Z45" s="521" t="s">
        <v>32</v>
      </c>
      <c r="AA45" s="523"/>
      <c r="AB45" s="735"/>
      <c r="AC45" s="736"/>
      <c r="AD45" s="735"/>
      <c r="AE45" s="736"/>
      <c r="AF45" s="735"/>
      <c r="AG45" s="736"/>
      <c r="AH45" s="736"/>
      <c r="AI45" s="736"/>
      <c r="AJ45" s="737"/>
      <c r="AK45" s="737"/>
    </row>
    <row r="46" spans="1:37" ht="13.5">
      <c r="A46" s="93"/>
      <c r="B46" s="232" t="s">
        <v>416</v>
      </c>
      <c r="C46" s="546">
        <v>42</v>
      </c>
      <c r="D46" s="547"/>
      <c r="E46" s="548"/>
      <c r="F46" s="549" t="s">
        <v>32</v>
      </c>
      <c r="G46" s="548"/>
      <c r="H46" s="550">
        <v>43</v>
      </c>
      <c r="I46" s="547"/>
      <c r="J46" s="548"/>
      <c r="K46" s="549" t="s">
        <v>32</v>
      </c>
      <c r="L46" s="548"/>
      <c r="M46" s="551"/>
      <c r="N46" s="552"/>
      <c r="O46" s="553"/>
      <c r="P46" s="553"/>
      <c r="Q46" s="554"/>
      <c r="R46" s="376">
        <v>46</v>
      </c>
      <c r="S46" s="96"/>
      <c r="T46" s="97"/>
      <c r="U46" s="98" t="s">
        <v>32</v>
      </c>
      <c r="V46" s="97"/>
      <c r="W46" s="524">
        <v>49</v>
      </c>
      <c r="X46" s="519"/>
      <c r="Y46" s="520"/>
      <c r="Z46" s="521" t="s">
        <v>32</v>
      </c>
      <c r="AA46" s="523"/>
      <c r="AB46" s="735"/>
      <c r="AC46" s="736"/>
      <c r="AD46" s="735"/>
      <c r="AE46" s="736"/>
      <c r="AF46" s="735"/>
      <c r="AG46" s="736"/>
      <c r="AH46" s="736"/>
      <c r="AI46" s="736"/>
      <c r="AJ46" s="737"/>
      <c r="AK46" s="737"/>
    </row>
    <row r="47" spans="1:37" ht="13.5">
      <c r="A47" s="93"/>
      <c r="B47" s="232" t="s">
        <v>417</v>
      </c>
      <c r="C47" s="124">
        <v>44</v>
      </c>
      <c r="D47" s="96"/>
      <c r="E47" s="113"/>
      <c r="F47" s="102" t="s">
        <v>32</v>
      </c>
      <c r="G47" s="113"/>
      <c r="H47" s="126">
        <v>45</v>
      </c>
      <c r="I47" s="96"/>
      <c r="J47" s="113"/>
      <c r="K47" s="102" t="s">
        <v>32</v>
      </c>
      <c r="L47" s="113"/>
      <c r="M47" s="126">
        <v>46</v>
      </c>
      <c r="N47" s="96"/>
      <c r="O47" s="113"/>
      <c r="P47" s="102" t="s">
        <v>32</v>
      </c>
      <c r="Q47" s="113"/>
      <c r="R47" s="110"/>
      <c r="S47" s="94"/>
      <c r="T47" s="94"/>
      <c r="U47" s="94"/>
      <c r="V47" s="95"/>
      <c r="W47" s="518">
        <v>50</v>
      </c>
      <c r="X47" s="519"/>
      <c r="Y47" s="520"/>
      <c r="Z47" s="521" t="s">
        <v>32</v>
      </c>
      <c r="AA47" s="522"/>
      <c r="AB47" s="735"/>
      <c r="AC47" s="736"/>
      <c r="AD47" s="735"/>
      <c r="AE47" s="736"/>
      <c r="AF47" s="735"/>
      <c r="AG47" s="736"/>
      <c r="AH47" s="736"/>
      <c r="AI47" s="736"/>
      <c r="AJ47" s="737"/>
      <c r="AK47" s="737"/>
    </row>
    <row r="48" spans="2:37" ht="13.5">
      <c r="B48" s="232" t="s">
        <v>418</v>
      </c>
      <c r="C48" s="124">
        <v>47</v>
      </c>
      <c r="D48" s="96"/>
      <c r="E48" s="113"/>
      <c r="F48" s="102" t="s">
        <v>32</v>
      </c>
      <c r="G48" s="113"/>
      <c r="H48" s="527">
        <v>48</v>
      </c>
      <c r="I48" s="96"/>
      <c r="J48" s="113"/>
      <c r="K48" s="102" t="s">
        <v>32</v>
      </c>
      <c r="L48" s="113"/>
      <c r="M48" s="527">
        <v>49</v>
      </c>
      <c r="N48" s="96"/>
      <c r="O48" s="113"/>
      <c r="P48" s="102" t="s">
        <v>32</v>
      </c>
      <c r="Q48" s="113"/>
      <c r="R48" s="527">
        <v>50</v>
      </c>
      <c r="S48" s="113"/>
      <c r="T48" s="102" t="s">
        <v>32</v>
      </c>
      <c r="U48" s="113"/>
      <c r="V48" s="85"/>
      <c r="W48" s="94"/>
      <c r="X48" s="94"/>
      <c r="Y48" s="94"/>
      <c r="Z48" s="94"/>
      <c r="AA48" s="114"/>
      <c r="AB48" s="761"/>
      <c r="AC48" s="762"/>
      <c r="AD48" s="761"/>
      <c r="AE48" s="762"/>
      <c r="AF48" s="761"/>
      <c r="AG48" s="762"/>
      <c r="AH48" s="762"/>
      <c r="AI48" s="762"/>
      <c r="AJ48" s="762"/>
      <c r="AK48" s="762"/>
    </row>
    <row r="49" spans="2:37" ht="13.5">
      <c r="B49" s="350" t="s">
        <v>435</v>
      </c>
      <c r="AJ49" s="220"/>
      <c r="AK49" s="220"/>
    </row>
    <row r="55" spans="1:37" ht="18.75">
      <c r="A55" s="758" t="s">
        <v>379</v>
      </c>
      <c r="B55" s="758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  <c r="V55" s="758"/>
      <c r="W55" s="758"/>
      <c r="X55" s="758"/>
      <c r="Y55" s="758"/>
      <c r="Z55" s="758"/>
      <c r="AA55" s="758"/>
      <c r="AB55" s="758"/>
      <c r="AC55" s="758"/>
      <c r="AD55" s="758"/>
      <c r="AE55" s="758"/>
      <c r="AF55" s="758"/>
      <c r="AG55" s="758"/>
      <c r="AH55" s="758"/>
      <c r="AI55" s="758"/>
      <c r="AJ55" s="758"/>
      <c r="AK55" s="758"/>
    </row>
    <row r="56" spans="1:36" ht="18.7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90"/>
      <c r="AI56" s="90"/>
      <c r="AJ56" s="90"/>
    </row>
    <row r="57" spans="1:42" ht="17.25">
      <c r="A57" s="759" t="s">
        <v>101</v>
      </c>
      <c r="B57" s="759"/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759"/>
      <c r="Y57" s="759"/>
      <c r="Z57" s="759"/>
      <c r="AA57" s="759"/>
      <c r="AB57" s="759"/>
      <c r="AC57" s="759"/>
      <c r="AD57" s="759"/>
      <c r="AE57" s="759"/>
      <c r="AF57" s="759"/>
      <c r="AG57" s="759"/>
      <c r="AH57" s="759"/>
      <c r="AI57" s="759"/>
      <c r="AJ57" s="759"/>
      <c r="AK57" s="759"/>
      <c r="AL57" s="759"/>
      <c r="AM57" s="148"/>
      <c r="AN57" s="148"/>
      <c r="AO57" s="148"/>
      <c r="AP57" s="148"/>
    </row>
    <row r="58" spans="1:41" ht="17.25">
      <c r="A58" s="92"/>
      <c r="B58" s="760" t="s">
        <v>434</v>
      </c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  <c r="AA58" s="760"/>
      <c r="AB58" s="760"/>
      <c r="AC58" s="760"/>
      <c r="AD58" s="760"/>
      <c r="AE58" s="760"/>
      <c r="AF58" s="760"/>
      <c r="AG58" s="760"/>
      <c r="AH58" s="760"/>
      <c r="AI58" s="760"/>
      <c r="AJ58" s="760"/>
      <c r="AK58" s="760"/>
      <c r="AL58" s="128"/>
      <c r="AM58" s="128"/>
      <c r="AN58" s="128"/>
      <c r="AO58" s="128"/>
    </row>
    <row r="59" ht="14.25">
      <c r="C59" s="205" t="s">
        <v>441</v>
      </c>
    </row>
    <row r="61" spans="1:32" ht="14.25">
      <c r="A61" s="93"/>
      <c r="B61" s="147" t="s">
        <v>306</v>
      </c>
      <c r="C61" s="754" t="str">
        <f>(B62)</f>
        <v>香我美SC</v>
      </c>
      <c r="D61" s="755"/>
      <c r="E61" s="755"/>
      <c r="F61" s="755"/>
      <c r="G61" s="756"/>
      <c r="H61" s="754" t="str">
        <f>B63</f>
        <v>FC一宮東</v>
      </c>
      <c r="I61" s="755"/>
      <c r="J61" s="755"/>
      <c r="K61" s="755"/>
      <c r="L61" s="756"/>
      <c r="M61" s="754" t="str">
        <f>(B64)</f>
        <v>高窪</v>
      </c>
      <c r="N61" s="755"/>
      <c r="O61" s="755"/>
      <c r="P61" s="755"/>
      <c r="Q61" s="756"/>
      <c r="R61" s="754" t="str">
        <f>(B65)</f>
        <v>介良SSS</v>
      </c>
      <c r="S61" s="755"/>
      <c r="T61" s="755"/>
      <c r="U61" s="755"/>
      <c r="V61" s="757"/>
      <c r="W61" s="750" t="s">
        <v>27</v>
      </c>
      <c r="X61" s="753"/>
      <c r="Y61" s="750" t="s">
        <v>28</v>
      </c>
      <c r="Z61" s="753"/>
      <c r="AA61" s="750" t="s">
        <v>29</v>
      </c>
      <c r="AB61" s="753"/>
      <c r="AC61" s="753" t="s">
        <v>30</v>
      </c>
      <c r="AD61" s="753"/>
      <c r="AE61" s="753" t="s">
        <v>31</v>
      </c>
      <c r="AF61" s="753"/>
    </row>
    <row r="62" spans="1:32" ht="13.5">
      <c r="A62" s="93"/>
      <c r="B62" s="232" t="s">
        <v>386</v>
      </c>
      <c r="C62" s="106"/>
      <c r="D62" s="107"/>
      <c r="E62" s="107"/>
      <c r="F62" s="107"/>
      <c r="G62" s="108"/>
      <c r="H62" s="232">
        <f>C63</f>
        <v>51</v>
      </c>
      <c r="I62" s="96"/>
      <c r="J62" s="85"/>
      <c r="K62" s="102" t="s">
        <v>32</v>
      </c>
      <c r="L62" s="85"/>
      <c r="M62" s="374">
        <f>C64</f>
        <v>52</v>
      </c>
      <c r="N62" s="96"/>
      <c r="O62" s="97"/>
      <c r="P62" s="98" t="s">
        <v>32</v>
      </c>
      <c r="Q62" s="97"/>
      <c r="R62" s="375">
        <f>C65</f>
        <v>54</v>
      </c>
      <c r="S62" s="96"/>
      <c r="T62" s="97"/>
      <c r="U62" s="98" t="s">
        <v>32</v>
      </c>
      <c r="V62" s="109"/>
      <c r="W62" s="735"/>
      <c r="X62" s="736"/>
      <c r="Y62" s="735"/>
      <c r="Z62" s="736"/>
      <c r="AA62" s="735"/>
      <c r="AB62" s="736"/>
      <c r="AC62" s="736"/>
      <c r="AD62" s="736"/>
      <c r="AE62" s="737"/>
      <c r="AF62" s="737"/>
    </row>
    <row r="63" spans="1:32" ht="13.5">
      <c r="A63" s="93"/>
      <c r="B63" s="233" t="s">
        <v>277</v>
      </c>
      <c r="C63" s="123">
        <v>51</v>
      </c>
      <c r="D63" s="96"/>
      <c r="E63" s="99"/>
      <c r="F63" s="98" t="s">
        <v>32</v>
      </c>
      <c r="G63" s="99"/>
      <c r="H63" s="110"/>
      <c r="I63" s="101"/>
      <c r="J63" s="94"/>
      <c r="K63" s="94"/>
      <c r="L63" s="95"/>
      <c r="M63" s="376">
        <f>H64</f>
        <v>53</v>
      </c>
      <c r="N63" s="96"/>
      <c r="O63" s="97"/>
      <c r="P63" s="98" t="s">
        <v>32</v>
      </c>
      <c r="Q63" s="97"/>
      <c r="R63" s="375">
        <f>H65</f>
        <v>55</v>
      </c>
      <c r="S63" s="96"/>
      <c r="T63" s="97"/>
      <c r="U63" s="98" t="s">
        <v>32</v>
      </c>
      <c r="V63" s="112"/>
      <c r="W63" s="735"/>
      <c r="X63" s="736"/>
      <c r="Y63" s="735"/>
      <c r="Z63" s="736"/>
      <c r="AA63" s="735"/>
      <c r="AB63" s="736"/>
      <c r="AC63" s="736"/>
      <c r="AD63" s="736"/>
      <c r="AE63" s="737"/>
      <c r="AF63" s="737"/>
    </row>
    <row r="64" spans="1:32" ht="13.5">
      <c r="A64" s="93"/>
      <c r="B64" s="232" t="s">
        <v>403</v>
      </c>
      <c r="C64" s="124">
        <v>52</v>
      </c>
      <c r="D64" s="96"/>
      <c r="E64" s="99"/>
      <c r="F64" s="98" t="s">
        <v>32</v>
      </c>
      <c r="G64" s="99"/>
      <c r="H64" s="127">
        <v>53</v>
      </c>
      <c r="I64" s="96"/>
      <c r="J64" s="99"/>
      <c r="K64" s="98" t="s">
        <v>32</v>
      </c>
      <c r="L64" s="99"/>
      <c r="M64" s="100"/>
      <c r="N64" s="111"/>
      <c r="O64" s="94"/>
      <c r="P64" s="94"/>
      <c r="Q64" s="95"/>
      <c r="R64" s="376">
        <f>M65</f>
        <v>56</v>
      </c>
      <c r="S64" s="96"/>
      <c r="T64" s="97"/>
      <c r="U64" s="98" t="s">
        <v>32</v>
      </c>
      <c r="V64" s="112"/>
      <c r="W64" s="735"/>
      <c r="X64" s="736"/>
      <c r="Y64" s="735"/>
      <c r="Z64" s="736"/>
      <c r="AA64" s="735"/>
      <c r="AB64" s="736"/>
      <c r="AC64" s="736"/>
      <c r="AD64" s="736"/>
      <c r="AE64" s="737"/>
      <c r="AF64" s="737"/>
    </row>
    <row r="65" spans="1:32" ht="13.5">
      <c r="A65" s="93"/>
      <c r="B65" s="232" t="s">
        <v>347</v>
      </c>
      <c r="C65" s="124">
        <v>54</v>
      </c>
      <c r="D65" s="96"/>
      <c r="E65" s="113"/>
      <c r="F65" s="102" t="s">
        <v>32</v>
      </c>
      <c r="G65" s="113"/>
      <c r="H65" s="126">
        <v>55</v>
      </c>
      <c r="I65" s="96"/>
      <c r="J65" s="113"/>
      <c r="K65" s="102" t="s">
        <v>32</v>
      </c>
      <c r="L65" s="113"/>
      <c r="M65" s="126">
        <v>56</v>
      </c>
      <c r="N65" s="96"/>
      <c r="O65" s="113"/>
      <c r="P65" s="102" t="s">
        <v>32</v>
      </c>
      <c r="Q65" s="113"/>
      <c r="R65" s="110"/>
      <c r="S65" s="94"/>
      <c r="T65" s="94"/>
      <c r="U65" s="94"/>
      <c r="V65" s="114"/>
      <c r="W65" s="735"/>
      <c r="X65" s="736"/>
      <c r="Y65" s="736"/>
      <c r="Z65" s="736"/>
      <c r="AA65" s="735"/>
      <c r="AB65" s="736"/>
      <c r="AC65" s="736"/>
      <c r="AD65" s="741"/>
      <c r="AE65" s="737"/>
      <c r="AF65" s="737"/>
    </row>
    <row r="66" spans="31:32" ht="13.5">
      <c r="AE66" s="220"/>
      <c r="AF66" s="220"/>
    </row>
    <row r="67" spans="2:28" ht="13.5">
      <c r="B67" s="103"/>
      <c r="AB67" s="103"/>
    </row>
    <row r="69" spans="1:32" ht="14.25">
      <c r="A69" s="93"/>
      <c r="B69" s="147" t="s">
        <v>105</v>
      </c>
      <c r="C69" s="754" t="str">
        <f>(B70)</f>
        <v>山田ＳＳ</v>
      </c>
      <c r="D69" s="755"/>
      <c r="E69" s="755"/>
      <c r="F69" s="755"/>
      <c r="G69" s="756"/>
      <c r="H69" s="754" t="str">
        <f>B71</f>
        <v>高知南FC</v>
      </c>
      <c r="I69" s="755"/>
      <c r="J69" s="755"/>
      <c r="K69" s="755"/>
      <c r="L69" s="756"/>
      <c r="M69" s="754" t="str">
        <f>(B72)</f>
        <v> 室戸FC</v>
      </c>
      <c r="N69" s="755"/>
      <c r="O69" s="755"/>
      <c r="P69" s="755"/>
      <c r="Q69" s="756"/>
      <c r="R69" s="754" t="str">
        <f>(B73)</f>
        <v> 十津三里FC</v>
      </c>
      <c r="S69" s="755"/>
      <c r="T69" s="755"/>
      <c r="U69" s="755"/>
      <c r="V69" s="757"/>
      <c r="W69" s="750" t="s">
        <v>27</v>
      </c>
      <c r="X69" s="753"/>
      <c r="Y69" s="750" t="s">
        <v>28</v>
      </c>
      <c r="Z69" s="753"/>
      <c r="AA69" s="750" t="s">
        <v>29</v>
      </c>
      <c r="AB69" s="753"/>
      <c r="AC69" s="753" t="s">
        <v>30</v>
      </c>
      <c r="AD69" s="753"/>
      <c r="AE69" s="753" t="s">
        <v>31</v>
      </c>
      <c r="AF69" s="753"/>
    </row>
    <row r="70" spans="1:32" ht="13.5">
      <c r="A70" s="93"/>
      <c r="B70" s="232" t="s">
        <v>406</v>
      </c>
      <c r="C70" s="106"/>
      <c r="D70" s="107"/>
      <c r="E70" s="107"/>
      <c r="F70" s="107"/>
      <c r="G70" s="108"/>
      <c r="H70" s="232">
        <f>C71</f>
        <v>57</v>
      </c>
      <c r="I70" s="96"/>
      <c r="J70" s="85"/>
      <c r="K70" s="102" t="s">
        <v>32</v>
      </c>
      <c r="L70" s="85"/>
      <c r="M70" s="374">
        <f>C72</f>
        <v>58</v>
      </c>
      <c r="N70" s="96"/>
      <c r="O70" s="97"/>
      <c r="P70" s="98" t="s">
        <v>32</v>
      </c>
      <c r="Q70" s="97"/>
      <c r="R70" s="375">
        <f>C73</f>
        <v>60</v>
      </c>
      <c r="S70" s="96"/>
      <c r="T70" s="97"/>
      <c r="U70" s="98" t="s">
        <v>32</v>
      </c>
      <c r="V70" s="109"/>
      <c r="W70" s="735"/>
      <c r="X70" s="736"/>
      <c r="Y70" s="735"/>
      <c r="Z70" s="736"/>
      <c r="AA70" s="735"/>
      <c r="AB70" s="736"/>
      <c r="AC70" s="736"/>
      <c r="AD70" s="736"/>
      <c r="AE70" s="737"/>
      <c r="AF70" s="737"/>
    </row>
    <row r="71" spans="1:32" ht="13.5">
      <c r="A71" s="93"/>
      <c r="B71" s="233" t="s">
        <v>409</v>
      </c>
      <c r="C71" s="123">
        <v>57</v>
      </c>
      <c r="D71" s="96"/>
      <c r="E71" s="99"/>
      <c r="F71" s="98" t="s">
        <v>32</v>
      </c>
      <c r="G71" s="99"/>
      <c r="H71" s="110"/>
      <c r="I71" s="101"/>
      <c r="J71" s="94"/>
      <c r="K71" s="94"/>
      <c r="L71" s="95"/>
      <c r="M71" s="376">
        <f>H72</f>
        <v>59</v>
      </c>
      <c r="N71" s="96"/>
      <c r="O71" s="97"/>
      <c r="P71" s="98" t="s">
        <v>32</v>
      </c>
      <c r="Q71" s="97"/>
      <c r="R71" s="375">
        <f>H73</f>
        <v>61</v>
      </c>
      <c r="S71" s="96"/>
      <c r="T71" s="97"/>
      <c r="U71" s="98" t="s">
        <v>32</v>
      </c>
      <c r="V71" s="112"/>
      <c r="W71" s="735"/>
      <c r="X71" s="736"/>
      <c r="Y71" s="735"/>
      <c r="Z71" s="736"/>
      <c r="AA71" s="735"/>
      <c r="AB71" s="736"/>
      <c r="AC71" s="736"/>
      <c r="AD71" s="736"/>
      <c r="AE71" s="737"/>
      <c r="AF71" s="737"/>
    </row>
    <row r="72" spans="1:32" ht="13.5">
      <c r="A72" s="93"/>
      <c r="B72" s="232" t="s">
        <v>285</v>
      </c>
      <c r="C72" s="124">
        <v>58</v>
      </c>
      <c r="D72" s="96"/>
      <c r="E72" s="99"/>
      <c r="F72" s="98" t="s">
        <v>32</v>
      </c>
      <c r="G72" s="99"/>
      <c r="H72" s="127">
        <v>59</v>
      </c>
      <c r="I72" s="96"/>
      <c r="J72" s="99"/>
      <c r="K72" s="98" t="s">
        <v>32</v>
      </c>
      <c r="L72" s="99"/>
      <c r="M72" s="100"/>
      <c r="N72" s="111"/>
      <c r="O72" s="94"/>
      <c r="P72" s="94"/>
      <c r="Q72" s="95"/>
      <c r="R72" s="376">
        <f>M73</f>
        <v>62</v>
      </c>
      <c r="S72" s="96"/>
      <c r="T72" s="97"/>
      <c r="U72" s="98" t="s">
        <v>32</v>
      </c>
      <c r="V72" s="112"/>
      <c r="W72" s="735"/>
      <c r="X72" s="736"/>
      <c r="Y72" s="735"/>
      <c r="Z72" s="736"/>
      <c r="AA72" s="735"/>
      <c r="AB72" s="736"/>
      <c r="AC72" s="736"/>
      <c r="AD72" s="736"/>
      <c r="AE72" s="737"/>
      <c r="AF72" s="737"/>
    </row>
    <row r="73" spans="1:32" ht="13.5">
      <c r="A73" s="93"/>
      <c r="B73" s="232" t="s">
        <v>284</v>
      </c>
      <c r="C73" s="124">
        <v>60</v>
      </c>
      <c r="D73" s="96"/>
      <c r="E73" s="113"/>
      <c r="F73" s="102" t="s">
        <v>32</v>
      </c>
      <c r="G73" s="113"/>
      <c r="H73" s="126">
        <v>61</v>
      </c>
      <c r="I73" s="96"/>
      <c r="J73" s="113"/>
      <c r="K73" s="102" t="s">
        <v>32</v>
      </c>
      <c r="L73" s="113"/>
      <c r="M73" s="126">
        <v>62</v>
      </c>
      <c r="N73" s="96"/>
      <c r="O73" s="113"/>
      <c r="P73" s="102" t="s">
        <v>32</v>
      </c>
      <c r="Q73" s="113"/>
      <c r="R73" s="110"/>
      <c r="S73" s="94"/>
      <c r="T73" s="94"/>
      <c r="U73" s="94"/>
      <c r="V73" s="114"/>
      <c r="W73" s="735"/>
      <c r="X73" s="736"/>
      <c r="Y73" s="736"/>
      <c r="Z73" s="736"/>
      <c r="AA73" s="735"/>
      <c r="AB73" s="736"/>
      <c r="AC73" s="736"/>
      <c r="AD73" s="741"/>
      <c r="AE73" s="737"/>
      <c r="AF73" s="737"/>
    </row>
    <row r="74" spans="31:32" ht="13.5">
      <c r="AE74" s="220"/>
      <c r="AF74" s="220"/>
    </row>
    <row r="77" spans="1:37" ht="14.25">
      <c r="A77" s="93"/>
      <c r="B77" s="147" t="s">
        <v>110</v>
      </c>
      <c r="C77" s="754" t="str">
        <f>(B78)</f>
        <v> 宿毛ＦＣ</v>
      </c>
      <c r="D77" s="755"/>
      <c r="E77" s="755"/>
      <c r="F77" s="755"/>
      <c r="G77" s="756"/>
      <c r="H77" s="754" t="str">
        <f>B79</f>
        <v>神田FC</v>
      </c>
      <c r="I77" s="755"/>
      <c r="J77" s="755"/>
      <c r="K77" s="755"/>
      <c r="L77" s="756"/>
      <c r="M77" s="754" t="str">
        <f>(B80)</f>
        <v>宇佐JFC</v>
      </c>
      <c r="N77" s="755"/>
      <c r="O77" s="755"/>
      <c r="P77" s="755"/>
      <c r="Q77" s="756"/>
      <c r="R77" s="754" t="str">
        <f>(B81)</f>
        <v>北陵・十市</v>
      </c>
      <c r="S77" s="755"/>
      <c r="T77" s="755"/>
      <c r="U77" s="755"/>
      <c r="V77" s="756"/>
      <c r="W77" s="755" t="str">
        <f>B82</f>
        <v> 佐川SS</v>
      </c>
      <c r="X77" s="755"/>
      <c r="Y77" s="755"/>
      <c r="Z77" s="755"/>
      <c r="AA77" s="757"/>
      <c r="AB77" s="750" t="s">
        <v>27</v>
      </c>
      <c r="AC77" s="753"/>
      <c r="AD77" s="750" t="s">
        <v>28</v>
      </c>
      <c r="AE77" s="753"/>
      <c r="AF77" s="750" t="s">
        <v>29</v>
      </c>
      <c r="AG77" s="753"/>
      <c r="AH77" s="753" t="s">
        <v>30</v>
      </c>
      <c r="AI77" s="753"/>
      <c r="AJ77" s="763" t="s">
        <v>31</v>
      </c>
      <c r="AK77" s="763"/>
    </row>
    <row r="78" spans="1:37" ht="13.5">
      <c r="A78" s="93"/>
      <c r="B78" s="232" t="s">
        <v>289</v>
      </c>
      <c r="C78" s="106"/>
      <c r="D78" s="107"/>
      <c r="E78" s="107"/>
      <c r="F78" s="107"/>
      <c r="G78" s="108"/>
      <c r="H78" s="232">
        <v>41</v>
      </c>
      <c r="I78" s="96"/>
      <c r="J78" s="85"/>
      <c r="K78" s="102" t="s">
        <v>32</v>
      </c>
      <c r="L78" s="85"/>
      <c r="M78" s="374">
        <v>42</v>
      </c>
      <c r="N78" s="96"/>
      <c r="O78" s="97"/>
      <c r="P78" s="98" t="s">
        <v>32</v>
      </c>
      <c r="Q78" s="97"/>
      <c r="R78" s="375">
        <v>44</v>
      </c>
      <c r="S78" s="96"/>
      <c r="T78" s="97"/>
      <c r="U78" s="98" t="s">
        <v>32</v>
      </c>
      <c r="V78" s="86"/>
      <c r="W78" s="377">
        <v>47</v>
      </c>
      <c r="X78" s="96"/>
      <c r="Y78" s="97"/>
      <c r="Z78" s="98" t="s">
        <v>32</v>
      </c>
      <c r="AA78" s="109"/>
      <c r="AB78" s="735"/>
      <c r="AC78" s="736"/>
      <c r="AD78" s="735"/>
      <c r="AE78" s="736"/>
      <c r="AF78" s="735"/>
      <c r="AG78" s="736"/>
      <c r="AH78" s="736"/>
      <c r="AI78" s="736"/>
      <c r="AJ78" s="737"/>
      <c r="AK78" s="737"/>
    </row>
    <row r="79" spans="1:37" ht="13.5">
      <c r="A79" s="93"/>
      <c r="B79" s="233" t="s">
        <v>408</v>
      </c>
      <c r="C79" s="123">
        <v>63</v>
      </c>
      <c r="D79" s="96"/>
      <c r="E79" s="99"/>
      <c r="F79" s="98" t="s">
        <v>32</v>
      </c>
      <c r="G79" s="99"/>
      <c r="H79" s="110"/>
      <c r="I79" s="101"/>
      <c r="J79" s="94"/>
      <c r="K79" s="94"/>
      <c r="L79" s="95"/>
      <c r="M79" s="376">
        <v>43</v>
      </c>
      <c r="N79" s="96"/>
      <c r="O79" s="97"/>
      <c r="P79" s="98" t="s">
        <v>32</v>
      </c>
      <c r="Q79" s="97"/>
      <c r="R79" s="375">
        <v>45</v>
      </c>
      <c r="S79" s="96"/>
      <c r="T79" s="97"/>
      <c r="U79" s="98" t="s">
        <v>32</v>
      </c>
      <c r="V79" s="97"/>
      <c r="W79" s="377">
        <v>48</v>
      </c>
      <c r="X79" s="96"/>
      <c r="Y79" s="97"/>
      <c r="Z79" s="98" t="s">
        <v>32</v>
      </c>
      <c r="AA79" s="112"/>
      <c r="AB79" s="735"/>
      <c r="AC79" s="736"/>
      <c r="AD79" s="735"/>
      <c r="AE79" s="736"/>
      <c r="AF79" s="735"/>
      <c r="AG79" s="736"/>
      <c r="AH79" s="736"/>
      <c r="AI79" s="736"/>
      <c r="AJ79" s="737"/>
      <c r="AK79" s="737"/>
    </row>
    <row r="80" spans="1:37" ht="13.5">
      <c r="A80" s="93"/>
      <c r="B80" s="232" t="s">
        <v>350</v>
      </c>
      <c r="C80" s="124">
        <v>64</v>
      </c>
      <c r="D80" s="96"/>
      <c r="E80" s="99"/>
      <c r="F80" s="98" t="s">
        <v>32</v>
      </c>
      <c r="G80" s="99"/>
      <c r="H80" s="127">
        <v>65</v>
      </c>
      <c r="I80" s="96"/>
      <c r="J80" s="99"/>
      <c r="K80" s="98" t="s">
        <v>32</v>
      </c>
      <c r="L80" s="99"/>
      <c r="M80" s="100"/>
      <c r="N80" s="111"/>
      <c r="O80" s="94"/>
      <c r="P80" s="94"/>
      <c r="Q80" s="95"/>
      <c r="R80" s="376">
        <v>46</v>
      </c>
      <c r="S80" s="96"/>
      <c r="T80" s="97"/>
      <c r="U80" s="98" t="s">
        <v>32</v>
      </c>
      <c r="V80" s="97"/>
      <c r="W80" s="376">
        <v>49</v>
      </c>
      <c r="X80" s="96"/>
      <c r="Y80" s="97"/>
      <c r="Z80" s="98" t="s">
        <v>32</v>
      </c>
      <c r="AA80" s="112"/>
      <c r="AB80" s="735"/>
      <c r="AC80" s="736"/>
      <c r="AD80" s="735"/>
      <c r="AE80" s="736"/>
      <c r="AF80" s="735"/>
      <c r="AG80" s="736"/>
      <c r="AH80" s="736"/>
      <c r="AI80" s="736"/>
      <c r="AJ80" s="737"/>
      <c r="AK80" s="737"/>
    </row>
    <row r="81" spans="1:37" ht="13.5">
      <c r="A81" s="93"/>
      <c r="B81" s="232" t="s">
        <v>401</v>
      </c>
      <c r="C81" s="124">
        <v>66</v>
      </c>
      <c r="D81" s="96"/>
      <c r="E81" s="113"/>
      <c r="F81" s="102" t="s">
        <v>32</v>
      </c>
      <c r="G81" s="113"/>
      <c r="H81" s="126">
        <v>67</v>
      </c>
      <c r="I81" s="96"/>
      <c r="J81" s="113"/>
      <c r="K81" s="102" t="s">
        <v>32</v>
      </c>
      <c r="L81" s="113"/>
      <c r="M81" s="126">
        <v>68</v>
      </c>
      <c r="N81" s="96"/>
      <c r="O81" s="113"/>
      <c r="P81" s="102" t="s">
        <v>32</v>
      </c>
      <c r="Q81" s="113"/>
      <c r="R81" s="110"/>
      <c r="S81" s="94"/>
      <c r="T81" s="94"/>
      <c r="U81" s="94"/>
      <c r="V81" s="95"/>
      <c r="W81" s="377">
        <v>50</v>
      </c>
      <c r="X81" s="96"/>
      <c r="Y81" s="97"/>
      <c r="Z81" s="98" t="s">
        <v>32</v>
      </c>
      <c r="AA81" s="109"/>
      <c r="AB81" s="735"/>
      <c r="AC81" s="736"/>
      <c r="AD81" s="735"/>
      <c r="AE81" s="736"/>
      <c r="AF81" s="735"/>
      <c r="AG81" s="736"/>
      <c r="AH81" s="736"/>
      <c r="AI81" s="736"/>
      <c r="AJ81" s="737"/>
      <c r="AK81" s="737"/>
    </row>
    <row r="82" spans="2:37" ht="13.5">
      <c r="B82" s="232" t="s">
        <v>287</v>
      </c>
      <c r="C82" s="124">
        <v>69</v>
      </c>
      <c r="D82" s="96"/>
      <c r="E82" s="113"/>
      <c r="F82" s="102" t="s">
        <v>32</v>
      </c>
      <c r="G82" s="113"/>
      <c r="H82" s="126">
        <v>70</v>
      </c>
      <c r="I82" s="96"/>
      <c r="J82" s="113"/>
      <c r="K82" s="102" t="s">
        <v>32</v>
      </c>
      <c r="L82" s="113"/>
      <c r="M82" s="126">
        <v>71</v>
      </c>
      <c r="N82" s="96"/>
      <c r="O82" s="113"/>
      <c r="P82" s="102" t="s">
        <v>32</v>
      </c>
      <c r="Q82" s="113"/>
      <c r="R82" s="126">
        <v>72</v>
      </c>
      <c r="S82" s="96"/>
      <c r="T82" s="113"/>
      <c r="U82" s="102" t="s">
        <v>32</v>
      </c>
      <c r="V82" s="113"/>
      <c r="W82" s="94"/>
      <c r="X82" s="94"/>
      <c r="Y82" s="94"/>
      <c r="Z82" s="94"/>
      <c r="AA82" s="114"/>
      <c r="AB82" s="735"/>
      <c r="AC82" s="736"/>
      <c r="AD82" s="735"/>
      <c r="AE82" s="736"/>
      <c r="AF82" s="735"/>
      <c r="AG82" s="736"/>
      <c r="AH82" s="736"/>
      <c r="AI82" s="736"/>
      <c r="AJ82" s="737"/>
      <c r="AK82" s="737"/>
    </row>
    <row r="83" spans="36:37" ht="13.5">
      <c r="AJ83" s="220"/>
      <c r="AK83" s="220"/>
    </row>
    <row r="90" spans="15:34" ht="13.5" customHeight="1">
      <c r="O90" s="748" t="s">
        <v>111</v>
      </c>
      <c r="P90" s="748"/>
      <c r="Q90" s="748"/>
      <c r="R90" s="748"/>
      <c r="S90" s="748"/>
      <c r="T90" s="748"/>
      <c r="U90" s="748"/>
      <c r="V90" s="748"/>
      <c r="W90" s="748"/>
      <c r="X90" s="748"/>
      <c r="Y90" s="748"/>
      <c r="Z90" s="748"/>
      <c r="AA90" s="748"/>
      <c r="AB90" s="748"/>
      <c r="AC90" s="748"/>
      <c r="AD90" s="748"/>
      <c r="AE90" s="748"/>
      <c r="AF90" s="748"/>
      <c r="AG90" s="748"/>
      <c r="AH90" s="748"/>
    </row>
    <row r="91" spans="15:34" ht="13.5">
      <c r="O91" s="748"/>
      <c r="P91" s="748"/>
      <c r="Q91" s="748"/>
      <c r="R91" s="748"/>
      <c r="S91" s="748"/>
      <c r="T91" s="748"/>
      <c r="U91" s="748"/>
      <c r="V91" s="748"/>
      <c r="W91" s="748"/>
      <c r="X91" s="748"/>
      <c r="Y91" s="748"/>
      <c r="Z91" s="748"/>
      <c r="AA91" s="748"/>
      <c r="AB91" s="748"/>
      <c r="AC91" s="748"/>
      <c r="AD91" s="748"/>
      <c r="AE91" s="748"/>
      <c r="AF91" s="748"/>
      <c r="AG91" s="748"/>
      <c r="AH91" s="748"/>
    </row>
    <row r="92" spans="15:34" ht="13.5">
      <c r="O92" s="748"/>
      <c r="P92" s="748"/>
      <c r="Q92" s="748"/>
      <c r="R92" s="748"/>
      <c r="S92" s="748"/>
      <c r="T92" s="748"/>
      <c r="U92" s="748"/>
      <c r="V92" s="748"/>
      <c r="W92" s="748"/>
      <c r="X92" s="748"/>
      <c r="Y92" s="748"/>
      <c r="Z92" s="748"/>
      <c r="AA92" s="748"/>
      <c r="AB92" s="748"/>
      <c r="AC92" s="748"/>
      <c r="AD92" s="748"/>
      <c r="AE92" s="748"/>
      <c r="AF92" s="748"/>
      <c r="AG92" s="748"/>
      <c r="AH92" s="748"/>
    </row>
    <row r="93" spans="15:34" ht="13.5">
      <c r="O93" s="748"/>
      <c r="P93" s="748"/>
      <c r="Q93" s="748"/>
      <c r="R93" s="748"/>
      <c r="S93" s="748"/>
      <c r="T93" s="748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</row>
    <row r="94" spans="15:34" ht="13.5" customHeight="1">
      <c r="O94" s="738" t="s">
        <v>112</v>
      </c>
      <c r="P94" s="738"/>
      <c r="Q94" s="738"/>
      <c r="R94" s="738"/>
      <c r="S94" s="738"/>
      <c r="T94" s="738"/>
      <c r="U94" s="738"/>
      <c r="V94" s="738"/>
      <c r="W94" s="738"/>
      <c r="X94" s="738"/>
      <c r="Y94" s="738"/>
      <c r="Z94" s="738"/>
      <c r="AA94" s="738"/>
      <c r="AB94" s="738"/>
      <c r="AC94" s="738"/>
      <c r="AD94" s="738"/>
      <c r="AE94" s="738"/>
      <c r="AF94" s="738"/>
      <c r="AG94" s="738"/>
      <c r="AH94" s="738"/>
    </row>
    <row r="95" spans="15:34" ht="13.5">
      <c r="O95" s="738"/>
      <c r="P95" s="738"/>
      <c r="Q95" s="738"/>
      <c r="R95" s="738"/>
      <c r="S95" s="738"/>
      <c r="T95" s="738"/>
      <c r="U95" s="738"/>
      <c r="V95" s="738"/>
      <c r="W95" s="738"/>
      <c r="X95" s="738"/>
      <c r="Y95" s="738"/>
      <c r="Z95" s="738"/>
      <c r="AA95" s="738"/>
      <c r="AB95" s="738"/>
      <c r="AC95" s="738"/>
      <c r="AD95" s="738"/>
      <c r="AE95" s="738"/>
      <c r="AF95" s="738"/>
      <c r="AG95" s="738"/>
      <c r="AH95" s="738"/>
    </row>
    <row r="96" spans="15:34" ht="13.5">
      <c r="O96" s="738"/>
      <c r="P96" s="738"/>
      <c r="Q96" s="738"/>
      <c r="R96" s="738"/>
      <c r="S96" s="738"/>
      <c r="T96" s="738"/>
      <c r="U96" s="738"/>
      <c r="V96" s="738"/>
      <c r="W96" s="738"/>
      <c r="X96" s="738"/>
      <c r="Y96" s="738"/>
      <c r="Z96" s="738"/>
      <c r="AA96" s="738"/>
      <c r="AB96" s="738"/>
      <c r="AC96" s="738"/>
      <c r="AD96" s="738"/>
      <c r="AE96" s="738"/>
      <c r="AF96" s="738"/>
      <c r="AG96" s="738"/>
      <c r="AH96" s="738"/>
    </row>
    <row r="97" spans="15:34" ht="13.5"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8"/>
      <c r="AC97" s="738"/>
      <c r="AD97" s="738"/>
      <c r="AE97" s="738"/>
      <c r="AF97" s="738"/>
      <c r="AG97" s="738"/>
      <c r="AH97" s="738"/>
    </row>
    <row r="98" spans="15:34" ht="13.5">
      <c r="O98" s="738"/>
      <c r="P98" s="738"/>
      <c r="Q98" s="738"/>
      <c r="R98" s="738"/>
      <c r="S98" s="738"/>
      <c r="T98" s="738"/>
      <c r="U98" s="738"/>
      <c r="V98" s="738"/>
      <c r="W98" s="738"/>
      <c r="X98" s="738"/>
      <c r="Y98" s="738"/>
      <c r="Z98" s="738"/>
      <c r="AA98" s="738"/>
      <c r="AB98" s="738"/>
      <c r="AC98" s="738"/>
      <c r="AD98" s="738"/>
      <c r="AE98" s="738"/>
      <c r="AF98" s="738"/>
      <c r="AG98" s="738"/>
      <c r="AH98" s="738"/>
    </row>
    <row r="100" ht="13.5" customHeight="1"/>
    <row r="101" ht="13.5" customHeight="1"/>
    <row r="102" ht="13.5" customHeight="1"/>
    <row r="103" spans="3:12" ht="13.5" customHeight="1">
      <c r="C103" s="142"/>
      <c r="E103" s="142"/>
      <c r="F103" s="142"/>
      <c r="G103" s="142"/>
      <c r="H103" s="142"/>
      <c r="I103" s="142"/>
      <c r="J103" s="142"/>
      <c r="K103" s="142"/>
      <c r="L103" s="142"/>
    </row>
    <row r="104" ht="13.5" customHeight="1" hidden="1"/>
    <row r="105" spans="1:42" ht="14.25" customHeight="1" hidden="1">
      <c r="A105" s="93"/>
      <c r="B105" s="147" t="s">
        <v>105</v>
      </c>
      <c r="C105" s="754">
        <f>(B106)</f>
        <v>31</v>
      </c>
      <c r="D105" s="755"/>
      <c r="E105" s="755"/>
      <c r="F105" s="755"/>
      <c r="G105" s="756"/>
      <c r="H105" s="754">
        <f>B107</f>
        <v>32</v>
      </c>
      <c r="I105" s="755"/>
      <c r="J105" s="755"/>
      <c r="K105" s="755"/>
      <c r="L105" s="756"/>
      <c r="M105" s="754">
        <f>(B108)</f>
        <v>33</v>
      </c>
      <c r="N105" s="755"/>
      <c r="O105" s="755"/>
      <c r="P105" s="755"/>
      <c r="Q105" s="756"/>
      <c r="R105" s="754">
        <f>(B109)</f>
        <v>34</v>
      </c>
      <c r="S105" s="755"/>
      <c r="T105" s="755"/>
      <c r="U105" s="755"/>
      <c r="V105" s="756"/>
      <c r="W105" s="754">
        <f>B110</f>
        <v>35</v>
      </c>
      <c r="X105" s="755"/>
      <c r="Y105" s="755"/>
      <c r="Z105" s="755"/>
      <c r="AA105" s="756"/>
      <c r="AB105" s="751">
        <f>B111</f>
        <v>36</v>
      </c>
      <c r="AC105" s="749"/>
      <c r="AD105" s="749"/>
      <c r="AE105" s="749"/>
      <c r="AF105" s="750"/>
      <c r="AN105" s="14"/>
      <c r="AO105" s="14"/>
      <c r="AP105"/>
    </row>
    <row r="106" spans="1:42" ht="13.5" customHeight="1" hidden="1">
      <c r="A106" s="93">
        <v>1</v>
      </c>
      <c r="B106" s="230">
        <v>31</v>
      </c>
      <c r="C106" s="106"/>
      <c r="D106" s="107"/>
      <c r="E106" s="107"/>
      <c r="F106" s="107"/>
      <c r="G106" s="108"/>
      <c r="H106" s="211"/>
      <c r="I106" s="96" t="str">
        <f>IF(J106&gt;L106,"○",IF(J106=L106,"△","●"))</f>
        <v>△</v>
      </c>
      <c r="J106" s="85">
        <f>G107</f>
        <v>0</v>
      </c>
      <c r="K106" s="102" t="s">
        <v>32</v>
      </c>
      <c r="L106" s="85">
        <f>E107</f>
        <v>0</v>
      </c>
      <c r="M106" s="211"/>
      <c r="N106" s="96" t="str">
        <f>IF(O106&gt;Q106,"○",IF(O106=Q106,"△","●"))</f>
        <v>△</v>
      </c>
      <c r="O106" s="97">
        <f>G108</f>
        <v>0</v>
      </c>
      <c r="P106" s="98" t="s">
        <v>32</v>
      </c>
      <c r="Q106" s="86">
        <f>E108</f>
        <v>0</v>
      </c>
      <c r="R106" s="212"/>
      <c r="S106" s="96" t="str">
        <f>IF(T106&gt;V106,"○",IF(T106=V106,"△","●"))</f>
        <v>△</v>
      </c>
      <c r="T106" s="97">
        <f>G109</f>
        <v>0</v>
      </c>
      <c r="U106" s="98" t="s">
        <v>32</v>
      </c>
      <c r="V106" s="86">
        <f>E109</f>
        <v>0</v>
      </c>
      <c r="W106" s="213"/>
      <c r="X106" s="96" t="str">
        <f>IF(Y106&gt;AA106,"○",IF(Y106=AA106,"△","●"))</f>
        <v>△</v>
      </c>
      <c r="Y106" s="144">
        <f>G110</f>
        <v>0</v>
      </c>
      <c r="Z106" s="214" t="s">
        <v>32</v>
      </c>
      <c r="AA106" s="144">
        <f>E110</f>
        <v>0</v>
      </c>
      <c r="AB106" s="211"/>
      <c r="AC106" s="96" t="str">
        <f>IF(AD106&gt;AF106,"○",IF(AD106=AF106,"△","●"))</f>
        <v>△</v>
      </c>
      <c r="AD106" s="85">
        <f>G111</f>
        <v>0</v>
      </c>
      <c r="AE106" s="102" t="s">
        <v>32</v>
      </c>
      <c r="AF106" s="85">
        <f>E111</f>
        <v>0</v>
      </c>
      <c r="AG106" s="104"/>
      <c r="AN106" s="153"/>
      <c r="AO106" s="215"/>
      <c r="AP106" s="216"/>
    </row>
    <row r="107" spans="1:42" ht="13.5" customHeight="1" hidden="1">
      <c r="A107" s="93">
        <v>2</v>
      </c>
      <c r="B107" s="230">
        <v>32</v>
      </c>
      <c r="C107" s="123">
        <v>61</v>
      </c>
      <c r="D107" s="96" t="str">
        <f>IF(E107&gt;G107,"○",IF(E107=G107,"△","●"))</f>
        <v>△</v>
      </c>
      <c r="E107" s="99"/>
      <c r="F107" s="98" t="s">
        <v>32</v>
      </c>
      <c r="G107" s="99"/>
      <c r="H107" s="110"/>
      <c r="I107" s="101"/>
      <c r="J107" s="94"/>
      <c r="K107" s="94"/>
      <c r="L107" s="95"/>
      <c r="M107" s="95"/>
      <c r="N107" s="96" t="str">
        <f>IF(O107&gt;Q107,"○",IF(O107=Q107,"△","●"))</f>
        <v>△</v>
      </c>
      <c r="O107" s="97">
        <f>L108</f>
        <v>0</v>
      </c>
      <c r="P107" s="98" t="s">
        <v>32</v>
      </c>
      <c r="Q107" s="97">
        <f>J108</f>
        <v>0</v>
      </c>
      <c r="R107" s="212"/>
      <c r="S107" s="96" t="str">
        <f>IF(T107&gt;V107,"○",IF(T107=V107,"△","●"))</f>
        <v>△</v>
      </c>
      <c r="T107" s="97">
        <f>L109</f>
        <v>0</v>
      </c>
      <c r="U107" s="98" t="s">
        <v>32</v>
      </c>
      <c r="V107" s="97">
        <f>J109</f>
        <v>0</v>
      </c>
      <c r="W107" s="218"/>
      <c r="X107" s="96" t="str">
        <f>IF(Y107&gt;AA107,"○",IF(Y107=AA107,"△","●"))</f>
        <v>△</v>
      </c>
      <c r="Y107" s="144">
        <f>L110</f>
        <v>0</v>
      </c>
      <c r="Z107" s="214" t="s">
        <v>32</v>
      </c>
      <c r="AA107" s="144">
        <f>J110</f>
        <v>0</v>
      </c>
      <c r="AB107" s="110"/>
      <c r="AC107" s="96" t="str">
        <f>IF(AD107&gt;AF107,"○",IF(AD107=AF107,"△","●"))</f>
        <v>△</v>
      </c>
      <c r="AD107" s="219">
        <f>L111</f>
        <v>0</v>
      </c>
      <c r="AE107" s="85"/>
      <c r="AF107" s="85">
        <f>J111</f>
        <v>0</v>
      </c>
      <c r="AH107" s="220"/>
      <c r="AN107" s="231"/>
      <c r="AO107" s="217"/>
      <c r="AP107" s="221"/>
    </row>
    <row r="108" spans="1:42" ht="13.5" customHeight="1" hidden="1">
      <c r="A108" s="93">
        <v>3</v>
      </c>
      <c r="B108" s="230">
        <v>33</v>
      </c>
      <c r="C108" s="123">
        <v>72</v>
      </c>
      <c r="D108" s="96" t="str">
        <f>IF(E108&gt;G108,"○",IF(E108=G108,"△","●"))</f>
        <v>△</v>
      </c>
      <c r="E108" s="99"/>
      <c r="F108" s="98" t="s">
        <v>32</v>
      </c>
      <c r="G108" s="99"/>
      <c r="H108" s="123">
        <v>64</v>
      </c>
      <c r="I108" s="96" t="str">
        <f>IF(J108&gt;L108,"○",IF(J108=L108,"△","●"))</f>
        <v>△</v>
      </c>
      <c r="J108" s="99"/>
      <c r="K108" s="98" t="s">
        <v>32</v>
      </c>
      <c r="L108" s="99"/>
      <c r="M108" s="100"/>
      <c r="N108" s="111"/>
      <c r="O108" s="94"/>
      <c r="P108" s="94"/>
      <c r="Q108" s="95"/>
      <c r="R108" s="95"/>
      <c r="S108" s="96" t="str">
        <f>IF(T108&gt;V108,"○",IF(T108=V108,"△","●"))</f>
        <v>△</v>
      </c>
      <c r="T108" s="97">
        <f>Q109</f>
        <v>0</v>
      </c>
      <c r="U108" s="98" t="s">
        <v>32</v>
      </c>
      <c r="V108" s="97">
        <f>O109</f>
        <v>0</v>
      </c>
      <c r="W108" s="213"/>
      <c r="X108" s="96" t="str">
        <f>IF(Y108&gt;AA108,"○",IF(Y108=AA108,"△","●"))</f>
        <v>△</v>
      </c>
      <c r="Y108" s="144">
        <f>Q110</f>
        <v>0</v>
      </c>
      <c r="Z108" s="214" t="s">
        <v>32</v>
      </c>
      <c r="AA108" s="144">
        <f>O110</f>
        <v>0</v>
      </c>
      <c r="AB108" s="222"/>
      <c r="AC108" s="96" t="str">
        <f>IF(AD108&gt;AF108,"○",IF(AD108=AF108,"△","●"))</f>
        <v>△</v>
      </c>
      <c r="AD108" s="144">
        <f>Q111</f>
        <v>0</v>
      </c>
      <c r="AE108" s="98" t="s">
        <v>32</v>
      </c>
      <c r="AF108" s="85">
        <f>O111</f>
        <v>0</v>
      </c>
      <c r="AN108" s="153"/>
      <c r="AO108" s="217"/>
      <c r="AP108" s="221"/>
    </row>
    <row r="109" spans="1:42" ht="13.5" customHeight="1" hidden="1">
      <c r="A109" s="93">
        <v>4</v>
      </c>
      <c r="B109" s="230">
        <v>34</v>
      </c>
      <c r="C109" s="123">
        <v>75</v>
      </c>
      <c r="D109" s="96" t="str">
        <f>IF(E109&gt;G109,"○",IF(E109=G109,"△","●"))</f>
        <v>△</v>
      </c>
      <c r="E109" s="99"/>
      <c r="F109" s="98" t="s">
        <v>32</v>
      </c>
      <c r="G109" s="99"/>
      <c r="H109" s="123">
        <v>67</v>
      </c>
      <c r="I109" s="96" t="str">
        <f>IF(J109&gt;L109,"○",IF(J109=L109,"△","●"))</f>
        <v>△</v>
      </c>
      <c r="J109" s="99"/>
      <c r="K109" s="98" t="s">
        <v>32</v>
      </c>
      <c r="L109" s="99"/>
      <c r="M109" s="123">
        <v>62</v>
      </c>
      <c r="N109" s="96" t="str">
        <f>IF(O109&gt;Q109,"○",IF(O109=Q109,"△","●"))</f>
        <v>△</v>
      </c>
      <c r="O109" s="99"/>
      <c r="P109" s="98" t="s">
        <v>32</v>
      </c>
      <c r="Q109" s="99"/>
      <c r="R109" s="110"/>
      <c r="S109" s="94"/>
      <c r="T109" s="94"/>
      <c r="U109" s="94"/>
      <c r="V109" s="95"/>
      <c r="W109" s="213"/>
      <c r="X109" s="96" t="str">
        <f>IF(Y109&gt;AA109,"○",IF(Y109=AA109,"△","●"))</f>
        <v>△</v>
      </c>
      <c r="Y109" s="144">
        <f>V110</f>
        <v>0</v>
      </c>
      <c r="Z109" s="214" t="s">
        <v>32</v>
      </c>
      <c r="AA109" s="144">
        <f>T110</f>
        <v>0</v>
      </c>
      <c r="AB109" s="211"/>
      <c r="AC109" s="96" t="str">
        <f>IF(AD109&gt;AF109,"○",IF(AD109=AF109,"△","●"))</f>
        <v>△</v>
      </c>
      <c r="AD109" s="85">
        <f>V111</f>
        <v>0</v>
      </c>
      <c r="AE109" s="102" t="s">
        <v>32</v>
      </c>
      <c r="AF109" s="223">
        <f>T111</f>
        <v>0</v>
      </c>
      <c r="AG109" s="224"/>
      <c r="AH109" s="117"/>
      <c r="AN109" s="153"/>
      <c r="AO109" s="217"/>
      <c r="AP109" s="221"/>
    </row>
    <row r="110" spans="1:42" ht="13.5" customHeight="1" hidden="1">
      <c r="A110" s="93">
        <v>5</v>
      </c>
      <c r="B110" s="230">
        <v>35</v>
      </c>
      <c r="C110" s="123">
        <v>70</v>
      </c>
      <c r="D110" s="96" t="str">
        <f>IF(E110&gt;G110,"○",IF(E110=G110,"△","●"))</f>
        <v>△</v>
      </c>
      <c r="E110" s="99"/>
      <c r="F110" s="98" t="s">
        <v>32</v>
      </c>
      <c r="G110" s="99"/>
      <c r="H110" s="123">
        <v>73</v>
      </c>
      <c r="I110" s="96" t="str">
        <f>IF(J110&gt;L110,"○",IF(J110=L110,"△","●"))</f>
        <v>△</v>
      </c>
      <c r="J110" s="99"/>
      <c r="K110" s="98" t="s">
        <v>32</v>
      </c>
      <c r="L110" s="99"/>
      <c r="M110" s="123">
        <v>68</v>
      </c>
      <c r="N110" s="96" t="str">
        <f>IF(O110&gt;Q110,"○",IF(O110=Q110,"△","●"))</f>
        <v>△</v>
      </c>
      <c r="O110" s="99"/>
      <c r="P110" s="98" t="s">
        <v>32</v>
      </c>
      <c r="Q110" s="99"/>
      <c r="R110" s="123">
        <v>65</v>
      </c>
      <c r="S110" s="96" t="str">
        <f>IF(T110&gt;V110,"○",IF(T110=V110,"△","●"))</f>
        <v>△</v>
      </c>
      <c r="T110" s="113"/>
      <c r="U110" s="102" t="s">
        <v>32</v>
      </c>
      <c r="V110" s="113"/>
      <c r="W110" s="106"/>
      <c r="X110" s="107"/>
      <c r="Y110" s="107"/>
      <c r="Z110" s="107"/>
      <c r="AA110" s="108"/>
      <c r="AB110" s="225"/>
      <c r="AC110" s="96" t="str">
        <f>IF(AD110&gt;AF110,"○",IF(AD110=AF110,"△","●"))</f>
        <v>△</v>
      </c>
      <c r="AD110" s="85">
        <f>AA111</f>
        <v>0</v>
      </c>
      <c r="AE110" s="102" t="s">
        <v>32</v>
      </c>
      <c r="AF110" s="223">
        <f>Y111</f>
        <v>0</v>
      </c>
      <c r="AG110" s="224"/>
      <c r="AH110" s="117"/>
      <c r="AN110" s="153"/>
      <c r="AO110" s="215"/>
      <c r="AP110" s="216"/>
    </row>
    <row r="111" spans="1:42" ht="13.5" customHeight="1" hidden="1">
      <c r="A111" s="93">
        <v>6</v>
      </c>
      <c r="B111" s="230">
        <v>36</v>
      </c>
      <c r="C111" s="123">
        <v>66</v>
      </c>
      <c r="D111" s="96" t="str">
        <f>IF(E111&gt;G111,"○",IF(E111=G111,"△","●"))</f>
        <v>△</v>
      </c>
      <c r="E111" s="99"/>
      <c r="F111" s="102" t="s">
        <v>32</v>
      </c>
      <c r="G111" s="113"/>
      <c r="H111" s="123">
        <v>71</v>
      </c>
      <c r="I111" s="96" t="str">
        <f>IF(J111&gt;L111,"○",IF(J111=L111,"△","●"))</f>
        <v>△</v>
      </c>
      <c r="J111" s="113"/>
      <c r="K111" s="102" t="s">
        <v>32</v>
      </c>
      <c r="L111" s="113"/>
      <c r="M111" s="123">
        <v>74</v>
      </c>
      <c r="N111" s="96" t="str">
        <f>IF(O111&gt;Q111,"○",IF(O111=Q111,"△","●"))</f>
        <v>△</v>
      </c>
      <c r="O111" s="113"/>
      <c r="P111" s="102" t="s">
        <v>32</v>
      </c>
      <c r="Q111" s="113"/>
      <c r="R111" s="123">
        <v>69</v>
      </c>
      <c r="S111" s="96" t="str">
        <f>IF(T111&gt;V111,"○",IF(T111=V111,"△","●"))</f>
        <v>△</v>
      </c>
      <c r="T111" s="113"/>
      <c r="U111" s="102" t="s">
        <v>32</v>
      </c>
      <c r="V111" s="113"/>
      <c r="W111" s="123">
        <v>63</v>
      </c>
      <c r="X111" s="96" t="str">
        <f>IF(Y111&gt;AA111,"○",IF(Y111=AA111,"△","●"))</f>
        <v>△</v>
      </c>
      <c r="Y111" s="113"/>
      <c r="Z111" s="102" t="s">
        <v>32</v>
      </c>
      <c r="AA111" s="113"/>
      <c r="AB111" s="225"/>
      <c r="AC111" s="226"/>
      <c r="AD111" s="211"/>
      <c r="AE111" s="227"/>
      <c r="AF111" s="228"/>
      <c r="AG111" s="224"/>
      <c r="AH111" s="117"/>
      <c r="AN111" s="153"/>
      <c r="AO111" s="215"/>
      <c r="AP111" s="216"/>
    </row>
    <row r="112" spans="20:34" ht="13.5" customHeight="1" hidden="1">
      <c r="T112" s="220"/>
      <c r="U112" s="116"/>
      <c r="V112" s="117"/>
      <c r="W112" s="118"/>
      <c r="X112" s="117"/>
      <c r="Y112" s="115"/>
      <c r="Z112" s="116"/>
      <c r="AA112" s="117"/>
      <c r="AB112" s="118"/>
      <c r="AC112" s="117"/>
      <c r="AD112" s="274"/>
      <c r="AE112" s="116"/>
      <c r="AF112" s="117"/>
      <c r="AG112" s="273"/>
      <c r="AH112" s="117"/>
    </row>
    <row r="113" spans="40:42" ht="13.5" customHeight="1" hidden="1">
      <c r="AN113" s="14"/>
      <c r="AO113" s="217"/>
      <c r="AP113" s="221"/>
    </row>
    <row r="114" spans="2:42" ht="14.25" customHeight="1" hidden="1">
      <c r="B114" s="234" t="s">
        <v>105</v>
      </c>
      <c r="C114" s="749" t="s">
        <v>27</v>
      </c>
      <c r="D114" s="750"/>
      <c r="E114" s="751" t="s">
        <v>28</v>
      </c>
      <c r="F114" s="750"/>
      <c r="G114" s="751" t="s">
        <v>29</v>
      </c>
      <c r="H114" s="750"/>
      <c r="I114" s="751" t="s">
        <v>30</v>
      </c>
      <c r="J114" s="752"/>
      <c r="K114" s="750" t="s">
        <v>31</v>
      </c>
      <c r="L114" s="753"/>
      <c r="AN114" s="14"/>
      <c r="AO114" s="217"/>
      <c r="AP114" s="221"/>
    </row>
    <row r="115" spans="2:42" ht="13.5" customHeight="1" hidden="1">
      <c r="B115" s="230">
        <f aca="true" t="shared" si="0" ref="B115:B120">B106</f>
        <v>31</v>
      </c>
      <c r="C115" s="735">
        <f>IF(J106&gt;L106,"3",IF(J106=L106,"1","0"))+IF(O106&gt;Q106,"3",IF(O106=Q106,"1","0"))+IF(T106&gt;V106,"3",IF(T106=V106,"1","0"))+IF(Y106&gt;AA106,"3",IF(Y106=AA106,"1","0"))+IF(AD106&gt;AF106,"3",IF(AD106=AF106,"1","0"))</f>
        <v>5</v>
      </c>
      <c r="D115" s="736"/>
      <c r="E115" s="741">
        <f>J106+O106+T106+Y106+AD106</f>
        <v>0</v>
      </c>
      <c r="F115" s="735"/>
      <c r="G115" s="741">
        <f>L106+Q106+V106+AA106+AF106</f>
        <v>0</v>
      </c>
      <c r="H115" s="735"/>
      <c r="I115" s="742">
        <f aca="true" t="shared" si="1" ref="I115:I120">E115-G115</f>
        <v>0</v>
      </c>
      <c r="J115" s="743"/>
      <c r="K115" s="744"/>
      <c r="L115" s="737"/>
      <c r="O115" s="748"/>
      <c r="P115" s="748"/>
      <c r="Q115" s="748"/>
      <c r="R115" s="748"/>
      <c r="S115" s="748"/>
      <c r="T115" s="748"/>
      <c r="U115" s="748"/>
      <c r="V115" s="748"/>
      <c r="W115" s="748"/>
      <c r="X115" s="748"/>
      <c r="Y115" s="748"/>
      <c r="Z115" s="748"/>
      <c r="AA115" s="748"/>
      <c r="AB115" s="748"/>
      <c r="AC115" s="748"/>
      <c r="AD115" s="748"/>
      <c r="AE115" s="748"/>
      <c r="AF115" s="748"/>
      <c r="AN115"/>
      <c r="AO115" s="217"/>
      <c r="AP115" s="221"/>
    </row>
    <row r="116" spans="2:42" ht="13.5" customHeight="1" hidden="1">
      <c r="B116" s="230">
        <f t="shared" si="0"/>
        <v>32</v>
      </c>
      <c r="C116" s="735">
        <f>IF(E107&gt;G107,"3",IF(E107=G107,"1","0"))+IF(O107&gt;Q107,"3",IF(O107=Q107,"1","0"))+IF(T107&gt;V107,"3",IF(T107=V107,"1","0"))+IF(Y107&gt;AA107,"3",IF(Y107=AA107,"1","0"))+IF(AD107&gt;AF107,"3",IF(AD107=AF107,"1","0"))</f>
        <v>5</v>
      </c>
      <c r="D116" s="736"/>
      <c r="E116" s="741">
        <f>E107+O107+T107+Y107+AD107</f>
        <v>0</v>
      </c>
      <c r="F116" s="735"/>
      <c r="G116" s="741">
        <f>G107+Q107+V107+AA107+AF107</f>
        <v>0</v>
      </c>
      <c r="H116" s="735"/>
      <c r="I116" s="742">
        <f t="shared" si="1"/>
        <v>0</v>
      </c>
      <c r="J116" s="743"/>
      <c r="K116" s="744"/>
      <c r="L116" s="737"/>
      <c r="O116" s="748"/>
      <c r="P116" s="748"/>
      <c r="Q116" s="748"/>
      <c r="R116" s="748"/>
      <c r="S116" s="748"/>
      <c r="T116" s="748"/>
      <c r="U116" s="748"/>
      <c r="V116" s="748"/>
      <c r="W116" s="748"/>
      <c r="X116" s="748"/>
      <c r="Y116" s="748"/>
      <c r="Z116" s="748"/>
      <c r="AA116" s="748"/>
      <c r="AB116" s="748"/>
      <c r="AC116" s="748"/>
      <c r="AD116" s="748"/>
      <c r="AE116" s="748"/>
      <c r="AF116" s="748"/>
      <c r="AG116" s="229"/>
      <c r="AN116"/>
      <c r="AO116" s="217"/>
      <c r="AP116" s="221"/>
    </row>
    <row r="117" spans="2:42" ht="13.5" customHeight="1" hidden="1">
      <c r="B117" s="230">
        <f t="shared" si="0"/>
        <v>33</v>
      </c>
      <c r="C117" s="735">
        <f>IF(J108&gt;L108,"3",IF(J108=L108,"1","0"))+IF(E108&gt;G108,"3",IF(E108=G108,"1","0"))+IF(T108&gt;V108,"3",IF(T108=V108,"1","0"))+IF(Y108&gt;AA108,"3",IF(Y108=AA108,"1","0"))+IF(AD108&gt;AF108,"3",IF(AD108=AF108,"1","0"))</f>
        <v>5</v>
      </c>
      <c r="D117" s="736"/>
      <c r="E117" s="741">
        <f>E108+J108+T108+Y108+AD108</f>
        <v>0</v>
      </c>
      <c r="F117" s="735"/>
      <c r="G117" s="741">
        <f>G108+L108+V108+AA108+AF108</f>
        <v>0</v>
      </c>
      <c r="H117" s="735"/>
      <c r="I117" s="742">
        <f t="shared" si="1"/>
        <v>0</v>
      </c>
      <c r="J117" s="743"/>
      <c r="K117" s="744"/>
      <c r="L117" s="737"/>
      <c r="O117" s="748"/>
      <c r="P117" s="748"/>
      <c r="Q117" s="748"/>
      <c r="R117" s="748"/>
      <c r="S117" s="748"/>
      <c r="T117" s="748"/>
      <c r="U117" s="748"/>
      <c r="V117" s="748"/>
      <c r="W117" s="748"/>
      <c r="X117" s="748"/>
      <c r="Y117" s="748"/>
      <c r="Z117" s="748"/>
      <c r="AA117" s="748"/>
      <c r="AB117" s="748"/>
      <c r="AC117" s="748"/>
      <c r="AD117" s="748"/>
      <c r="AE117" s="748"/>
      <c r="AF117" s="748"/>
      <c r="AG117" s="229"/>
      <c r="AN117"/>
      <c r="AO117" s="217"/>
      <c r="AP117" s="221"/>
    </row>
    <row r="118" spans="2:42" ht="13.5" customHeight="1" hidden="1">
      <c r="B118" s="230">
        <f t="shared" si="0"/>
        <v>34</v>
      </c>
      <c r="C118" s="735">
        <f>IF(J109&gt;L109,"3",IF(J109=L109,"1","0"))+IF(E109&gt;G109,"3",IF(E109=G109,"1","0"))+IF(O109&gt;Q109,"3",IF(O109=Q109,"1","0"))+IF(Y109&gt;AA109,"3",IF(Y109=AA109,"1","0"))+IF(AD109&gt;AF109,"3",IF(AD109=AF109,"1","0"))</f>
        <v>5</v>
      </c>
      <c r="D118" s="736"/>
      <c r="E118" s="741">
        <f>E109+J109+O109+Y109+AD109</f>
        <v>0</v>
      </c>
      <c r="F118" s="735"/>
      <c r="G118" s="741">
        <f>G109+L109+Q109+AA109+AF109</f>
        <v>0</v>
      </c>
      <c r="H118" s="735"/>
      <c r="I118" s="742">
        <f t="shared" si="1"/>
        <v>0</v>
      </c>
      <c r="J118" s="743"/>
      <c r="K118" s="744"/>
      <c r="L118" s="737"/>
      <c r="O118" s="748"/>
      <c r="P118" s="748"/>
      <c r="Q118" s="748"/>
      <c r="R118" s="748"/>
      <c r="S118" s="748"/>
      <c r="T118" s="748"/>
      <c r="U118" s="748"/>
      <c r="V118" s="748"/>
      <c r="W118" s="748"/>
      <c r="X118" s="748"/>
      <c r="Y118" s="748"/>
      <c r="Z118" s="748"/>
      <c r="AA118" s="748"/>
      <c r="AB118" s="748"/>
      <c r="AC118" s="748"/>
      <c r="AD118" s="748"/>
      <c r="AE118" s="748"/>
      <c r="AF118" s="748"/>
      <c r="AG118" s="229"/>
      <c r="AN118"/>
      <c r="AO118" s="217"/>
      <c r="AP118" s="221"/>
    </row>
    <row r="119" spans="2:42" ht="13.5" customHeight="1" hidden="1">
      <c r="B119" s="230">
        <f t="shared" si="0"/>
        <v>35</v>
      </c>
      <c r="C119" s="735">
        <f>IF(J110&gt;L110,"3",IF(J110=L110,"1","0"))+IF(E110&gt;G110,"3",IF(E110=G110,"1","0"))+IF(O110&gt;Q110,"3",IF(O110=Q110,"1","0"))+IF(T110&gt;V110,"3",IF(T110=V110,"1","0"))+IF(AD110&gt;AF110,"3",IF(AD110=AF110,"1","0"))</f>
        <v>5</v>
      </c>
      <c r="D119" s="736"/>
      <c r="E119" s="741">
        <f>E110+J110+O110+T110+AD110</f>
        <v>0</v>
      </c>
      <c r="F119" s="735"/>
      <c r="G119" s="741">
        <f>G110+L110+Q110+V110+AF110</f>
        <v>0</v>
      </c>
      <c r="H119" s="735"/>
      <c r="I119" s="742">
        <f t="shared" si="1"/>
        <v>0</v>
      </c>
      <c r="J119" s="743"/>
      <c r="K119" s="744"/>
      <c r="L119" s="737"/>
      <c r="AB119" s="103"/>
      <c r="AN119"/>
      <c r="AO119" s="217"/>
      <c r="AP119" s="221"/>
    </row>
    <row r="120" spans="2:42" ht="13.5" customHeight="1" hidden="1">
      <c r="B120" s="230">
        <f t="shared" si="0"/>
        <v>36</v>
      </c>
      <c r="C120" s="735">
        <f>IF(J111&gt;L111,"3",IF(J111=L111,"1","0"))+IF(E111&gt;G111,"3",IF(E111=G111,"1","0"))+IF(O111&gt;Q111,"3",IF(O111=Q111,"1","0"))+IF(Y111&gt;AA111,"3",IF(Y111=AA111,"1","0"))+IF(T111&gt;V111,"3",IF(T111=V111,"1","0"))</f>
        <v>5</v>
      </c>
      <c r="D120" s="736"/>
      <c r="E120" s="741">
        <f>E111+J111+O111+T111+Y111</f>
        <v>0</v>
      </c>
      <c r="F120" s="735"/>
      <c r="G120" s="741">
        <f>G111+L111+Q111+V111+AA111</f>
        <v>0</v>
      </c>
      <c r="H120" s="735"/>
      <c r="I120" s="742">
        <f t="shared" si="1"/>
        <v>0</v>
      </c>
      <c r="J120" s="743"/>
      <c r="K120" s="744"/>
      <c r="L120" s="737"/>
      <c r="AB120" s="103"/>
      <c r="AN120"/>
      <c r="AO120" s="217"/>
      <c r="AP120" s="221"/>
    </row>
    <row r="121" spans="1:42" ht="13.5" customHeight="1" hidden="1">
      <c r="A121" s="117"/>
      <c r="B121" s="115"/>
      <c r="C121" s="115"/>
      <c r="D121" s="116"/>
      <c r="E121" s="117"/>
      <c r="F121" s="118"/>
      <c r="G121" s="117"/>
      <c r="H121" s="117"/>
      <c r="I121" s="116"/>
      <c r="J121" s="117"/>
      <c r="K121" s="118"/>
      <c r="L121" s="117"/>
      <c r="M121" s="117"/>
      <c r="N121" s="116"/>
      <c r="O121" s="117"/>
      <c r="P121" s="118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20"/>
      <c r="AJ121" s="120"/>
      <c r="AK121" s="120"/>
      <c r="AL121" s="120"/>
      <c r="AM121" s="120"/>
      <c r="AN121" s="120"/>
      <c r="AO121" s="120"/>
      <c r="AP121" s="120"/>
    </row>
    <row r="122" spans="2:28" ht="13.5" customHeight="1" hidden="1">
      <c r="B122" s="103"/>
      <c r="AB122" s="103"/>
    </row>
    <row r="123" spans="1:42" ht="14.25" customHeight="1" hidden="1">
      <c r="A123" s="93"/>
      <c r="B123" s="147" t="s">
        <v>110</v>
      </c>
      <c r="C123" s="754">
        <f>(B124)</f>
        <v>37</v>
      </c>
      <c r="D123" s="755"/>
      <c r="E123" s="755"/>
      <c r="F123" s="755"/>
      <c r="G123" s="756"/>
      <c r="H123" s="754">
        <f>B125</f>
        <v>38</v>
      </c>
      <c r="I123" s="755"/>
      <c r="J123" s="755"/>
      <c r="K123" s="755"/>
      <c r="L123" s="756"/>
      <c r="M123" s="754">
        <f>(B126)</f>
        <v>39</v>
      </c>
      <c r="N123" s="755"/>
      <c r="O123" s="755"/>
      <c r="P123" s="755"/>
      <c r="Q123" s="756"/>
      <c r="R123" s="754">
        <f>(B127)</f>
        <v>40</v>
      </c>
      <c r="S123" s="755"/>
      <c r="T123" s="755"/>
      <c r="U123" s="755"/>
      <c r="V123" s="756"/>
      <c r="W123" s="754">
        <f>B128</f>
        <v>41</v>
      </c>
      <c r="X123" s="755"/>
      <c r="Y123" s="755"/>
      <c r="Z123" s="755"/>
      <c r="AA123" s="756"/>
      <c r="AB123" s="751">
        <f>B129</f>
        <v>42</v>
      </c>
      <c r="AC123" s="749"/>
      <c r="AD123" s="749"/>
      <c r="AE123" s="749"/>
      <c r="AF123" s="750"/>
      <c r="AN123" s="14"/>
      <c r="AO123" s="14"/>
      <c r="AP123"/>
    </row>
    <row r="124" spans="1:42" ht="13.5" customHeight="1" hidden="1">
      <c r="A124" s="93">
        <v>1</v>
      </c>
      <c r="B124" s="230">
        <v>37</v>
      </c>
      <c r="C124" s="106"/>
      <c r="D124" s="107"/>
      <c r="E124" s="107"/>
      <c r="F124" s="107"/>
      <c r="G124" s="108"/>
      <c r="H124" s="211"/>
      <c r="I124" s="96" t="str">
        <f>IF(J124&gt;L124,"○",IF(J124=L124,"△","●"))</f>
        <v>△</v>
      </c>
      <c r="J124" s="85">
        <f>G125</f>
        <v>0</v>
      </c>
      <c r="K124" s="102" t="s">
        <v>32</v>
      </c>
      <c r="L124" s="85">
        <f>E125</f>
        <v>0</v>
      </c>
      <c r="M124" s="211"/>
      <c r="N124" s="96" t="str">
        <f>IF(O124&gt;Q124,"○",IF(O124=Q124,"△","●"))</f>
        <v>△</v>
      </c>
      <c r="O124" s="97">
        <f>G126</f>
        <v>0</v>
      </c>
      <c r="P124" s="98" t="s">
        <v>32</v>
      </c>
      <c r="Q124" s="86">
        <f>E126</f>
        <v>0</v>
      </c>
      <c r="R124" s="212"/>
      <c r="S124" s="96" t="str">
        <f>IF(T124&gt;V124,"○",IF(T124=V124,"△","●"))</f>
        <v>△</v>
      </c>
      <c r="T124" s="97">
        <f>G127</f>
        <v>0</v>
      </c>
      <c r="U124" s="98" t="s">
        <v>32</v>
      </c>
      <c r="V124" s="86">
        <f>E127</f>
        <v>0</v>
      </c>
      <c r="W124" s="213"/>
      <c r="X124" s="96" t="str">
        <f>IF(Y124&gt;AA124,"○",IF(Y124=AA124,"△","●"))</f>
        <v>△</v>
      </c>
      <c r="Y124" s="144">
        <f>G128</f>
        <v>0</v>
      </c>
      <c r="Z124" s="214" t="s">
        <v>32</v>
      </c>
      <c r="AA124" s="144">
        <f>E128</f>
        <v>0</v>
      </c>
      <c r="AB124" s="211"/>
      <c r="AC124" s="96" t="str">
        <f>IF(AD124&gt;AF124,"○",IF(AD124=AF124,"△","●"))</f>
        <v>△</v>
      </c>
      <c r="AD124" s="85">
        <f>G129</f>
        <v>0</v>
      </c>
      <c r="AE124" s="102" t="s">
        <v>32</v>
      </c>
      <c r="AF124" s="85">
        <f>E129</f>
        <v>0</v>
      </c>
      <c r="AG124" s="104"/>
      <c r="AN124" s="153"/>
      <c r="AO124" s="215"/>
      <c r="AP124" s="216"/>
    </row>
    <row r="125" spans="1:42" ht="13.5" customHeight="1" hidden="1">
      <c r="A125" s="93">
        <v>2</v>
      </c>
      <c r="B125" s="230">
        <v>38</v>
      </c>
      <c r="C125" s="123">
        <f>C107+15</f>
        <v>76</v>
      </c>
      <c r="D125" s="96" t="str">
        <f>IF(E125&gt;G125,"○",IF(E125=G125,"△","●"))</f>
        <v>△</v>
      </c>
      <c r="E125" s="99"/>
      <c r="F125" s="98" t="s">
        <v>32</v>
      </c>
      <c r="G125" s="99"/>
      <c r="H125" s="110"/>
      <c r="I125" s="101"/>
      <c r="J125" s="94"/>
      <c r="K125" s="94"/>
      <c r="L125" s="95"/>
      <c r="M125" s="95"/>
      <c r="N125" s="96" t="str">
        <f>IF(O125&gt;Q125,"○",IF(O125=Q125,"△","●"))</f>
        <v>△</v>
      </c>
      <c r="O125" s="97">
        <f>L126</f>
        <v>0</v>
      </c>
      <c r="P125" s="98" t="s">
        <v>32</v>
      </c>
      <c r="Q125" s="97">
        <f>J126</f>
        <v>0</v>
      </c>
      <c r="R125" s="212"/>
      <c r="S125" s="96" t="str">
        <f>IF(T125&gt;V125,"○",IF(T125=V125,"△","●"))</f>
        <v>△</v>
      </c>
      <c r="T125" s="97">
        <f>L127</f>
        <v>0</v>
      </c>
      <c r="U125" s="98" t="s">
        <v>32</v>
      </c>
      <c r="V125" s="97">
        <f>J127</f>
        <v>0</v>
      </c>
      <c r="W125" s="218"/>
      <c r="X125" s="96" t="str">
        <f>IF(Y125&gt;AA125,"○",IF(Y125=AA125,"△","●"))</f>
        <v>△</v>
      </c>
      <c r="Y125" s="144">
        <f>L128</f>
        <v>0</v>
      </c>
      <c r="Z125" s="214" t="s">
        <v>32</v>
      </c>
      <c r="AA125" s="144">
        <f>J128</f>
        <v>0</v>
      </c>
      <c r="AB125" s="110"/>
      <c r="AC125" s="96" t="str">
        <f>IF(AD125&gt;AF125,"○",IF(AD125=AF125,"△","●"))</f>
        <v>△</v>
      </c>
      <c r="AD125" s="219">
        <f>L129</f>
        <v>0</v>
      </c>
      <c r="AE125" s="85"/>
      <c r="AF125" s="85">
        <f>J129</f>
        <v>0</v>
      </c>
      <c r="AH125" s="220"/>
      <c r="AN125" s="231"/>
      <c r="AO125" s="217"/>
      <c r="AP125" s="221"/>
    </row>
    <row r="126" spans="1:42" ht="13.5" customHeight="1" hidden="1">
      <c r="A126" s="93">
        <v>3</v>
      </c>
      <c r="B126" s="230">
        <v>39</v>
      </c>
      <c r="C126" s="123">
        <f>C108+15</f>
        <v>87</v>
      </c>
      <c r="D126" s="96" t="str">
        <f>IF(E126&gt;G126,"○",IF(E126=G126,"△","●"))</f>
        <v>△</v>
      </c>
      <c r="E126" s="99"/>
      <c r="F126" s="98" t="s">
        <v>32</v>
      </c>
      <c r="G126" s="99"/>
      <c r="H126" s="123">
        <f>H108+15</f>
        <v>79</v>
      </c>
      <c r="I126" s="96" t="str">
        <f>IF(J126&gt;L126,"○",IF(J126=L126,"△","●"))</f>
        <v>△</v>
      </c>
      <c r="J126" s="99"/>
      <c r="K126" s="98" t="s">
        <v>32</v>
      </c>
      <c r="L126" s="99"/>
      <c r="M126" s="100"/>
      <c r="N126" s="111"/>
      <c r="O126" s="94"/>
      <c r="P126" s="94"/>
      <c r="Q126" s="95"/>
      <c r="R126" s="95"/>
      <c r="S126" s="96" t="str">
        <f>IF(T126&gt;V126,"○",IF(T126=V126,"△","●"))</f>
        <v>△</v>
      </c>
      <c r="T126" s="97">
        <f>Q127</f>
        <v>0</v>
      </c>
      <c r="U126" s="98" t="s">
        <v>32</v>
      </c>
      <c r="V126" s="97">
        <f>O127</f>
        <v>0</v>
      </c>
      <c r="W126" s="213"/>
      <c r="X126" s="96" t="str">
        <f>IF(Y126&gt;AA126,"○",IF(Y126=AA126,"△","●"))</f>
        <v>△</v>
      </c>
      <c r="Y126" s="144">
        <f>Q128</f>
        <v>0</v>
      </c>
      <c r="Z126" s="214" t="s">
        <v>32</v>
      </c>
      <c r="AA126" s="144">
        <f>O128</f>
        <v>0</v>
      </c>
      <c r="AB126" s="222"/>
      <c r="AC126" s="96" t="str">
        <f>IF(AD126&gt;AF126,"○",IF(AD126=AF126,"△","●"))</f>
        <v>△</v>
      </c>
      <c r="AD126" s="144">
        <f>Q129</f>
        <v>0</v>
      </c>
      <c r="AE126" s="98" t="s">
        <v>32</v>
      </c>
      <c r="AF126" s="85">
        <f>O129</f>
        <v>0</v>
      </c>
      <c r="AN126" s="153"/>
      <c r="AO126" s="217"/>
      <c r="AP126" s="221"/>
    </row>
    <row r="127" spans="1:42" ht="13.5" customHeight="1" hidden="1">
      <c r="A127" s="93">
        <v>4</v>
      </c>
      <c r="B127" s="230">
        <v>40</v>
      </c>
      <c r="C127" s="123">
        <f>C109+15</f>
        <v>90</v>
      </c>
      <c r="D127" s="96" t="str">
        <f>IF(E127&gt;G127,"○",IF(E127=G127,"△","●"))</f>
        <v>△</v>
      </c>
      <c r="E127" s="99"/>
      <c r="F127" s="98" t="s">
        <v>32</v>
      </c>
      <c r="G127" s="99"/>
      <c r="H127" s="123">
        <f>H109+15</f>
        <v>82</v>
      </c>
      <c r="I127" s="96" t="str">
        <f>IF(J127&gt;L127,"○",IF(J127=L127,"△","●"))</f>
        <v>△</v>
      </c>
      <c r="J127" s="99"/>
      <c r="K127" s="98" t="s">
        <v>32</v>
      </c>
      <c r="L127" s="99"/>
      <c r="M127" s="123">
        <f>M109+15</f>
        <v>77</v>
      </c>
      <c r="N127" s="96" t="str">
        <f>IF(O127&gt;Q127,"○",IF(O127=Q127,"△","●"))</f>
        <v>△</v>
      </c>
      <c r="O127" s="99"/>
      <c r="P127" s="98" t="s">
        <v>32</v>
      </c>
      <c r="Q127" s="99"/>
      <c r="R127" s="110"/>
      <c r="S127" s="94"/>
      <c r="T127" s="94"/>
      <c r="U127" s="94"/>
      <c r="V127" s="95"/>
      <c r="W127" s="213"/>
      <c r="X127" s="96" t="str">
        <f>IF(Y127&gt;AA127,"○",IF(Y127=AA127,"△","●"))</f>
        <v>△</v>
      </c>
      <c r="Y127" s="144">
        <f>V128</f>
        <v>0</v>
      </c>
      <c r="Z127" s="214" t="s">
        <v>32</v>
      </c>
      <c r="AA127" s="144">
        <f>T128</f>
        <v>0</v>
      </c>
      <c r="AB127" s="211"/>
      <c r="AC127" s="96" t="str">
        <f>IF(AD127&gt;AF127,"○",IF(AD127=AF127,"△","●"))</f>
        <v>△</v>
      </c>
      <c r="AD127" s="85">
        <f>V129</f>
        <v>0</v>
      </c>
      <c r="AE127" s="102" t="s">
        <v>32</v>
      </c>
      <c r="AF127" s="223">
        <f>T129</f>
        <v>0</v>
      </c>
      <c r="AG127" s="224"/>
      <c r="AH127" s="117"/>
      <c r="AN127" s="153"/>
      <c r="AO127" s="217"/>
      <c r="AP127" s="221"/>
    </row>
    <row r="128" spans="1:42" ht="13.5" customHeight="1" hidden="1">
      <c r="A128" s="93">
        <v>5</v>
      </c>
      <c r="B128" s="230">
        <v>41</v>
      </c>
      <c r="C128" s="123">
        <f>C110+15</f>
        <v>85</v>
      </c>
      <c r="D128" s="96" t="str">
        <f>IF(E128&gt;G128,"○",IF(E128=G128,"△","●"))</f>
        <v>△</v>
      </c>
      <c r="E128" s="99"/>
      <c r="F128" s="98" t="s">
        <v>32</v>
      </c>
      <c r="G128" s="99"/>
      <c r="H128" s="123">
        <f>H110+15</f>
        <v>88</v>
      </c>
      <c r="I128" s="96" t="str">
        <f>IF(J128&gt;L128,"○",IF(J128=L128,"△","●"))</f>
        <v>△</v>
      </c>
      <c r="J128" s="99"/>
      <c r="K128" s="98" t="s">
        <v>32</v>
      </c>
      <c r="L128" s="99"/>
      <c r="M128" s="123">
        <f>M110+15</f>
        <v>83</v>
      </c>
      <c r="N128" s="96" t="str">
        <f>IF(O128&gt;Q128,"○",IF(O128=Q128,"△","●"))</f>
        <v>△</v>
      </c>
      <c r="O128" s="99"/>
      <c r="P128" s="98" t="s">
        <v>32</v>
      </c>
      <c r="Q128" s="99"/>
      <c r="R128" s="123">
        <f>R110+15</f>
        <v>80</v>
      </c>
      <c r="S128" s="96" t="str">
        <f>IF(T128&gt;V128,"○",IF(T128=V128,"△","●"))</f>
        <v>△</v>
      </c>
      <c r="T128" s="99"/>
      <c r="U128" s="98" t="s">
        <v>32</v>
      </c>
      <c r="V128" s="99"/>
      <c r="W128" s="106"/>
      <c r="X128" s="107"/>
      <c r="Y128" s="107"/>
      <c r="Z128" s="107"/>
      <c r="AA128" s="108"/>
      <c r="AB128" s="225"/>
      <c r="AC128" s="96" t="str">
        <f>IF(AD128&gt;AF128,"○",IF(AD128=AF128,"△","●"))</f>
        <v>△</v>
      </c>
      <c r="AD128" s="85">
        <f>AA129</f>
        <v>0</v>
      </c>
      <c r="AE128" s="102" t="s">
        <v>32</v>
      </c>
      <c r="AF128" s="223">
        <f>Y129</f>
        <v>0</v>
      </c>
      <c r="AG128" s="224"/>
      <c r="AH128" s="117"/>
      <c r="AN128" s="153"/>
      <c r="AO128" s="215"/>
      <c r="AP128" s="216"/>
    </row>
    <row r="129" spans="1:42" ht="13.5" customHeight="1" hidden="1">
      <c r="A129" s="93">
        <v>6</v>
      </c>
      <c r="B129" s="230">
        <v>42</v>
      </c>
      <c r="C129" s="123">
        <f>C111+15</f>
        <v>81</v>
      </c>
      <c r="D129" s="96" t="str">
        <f>IF(E129&gt;G129,"○",IF(E129=G129,"△","●"))</f>
        <v>△</v>
      </c>
      <c r="E129" s="99"/>
      <c r="F129" s="102" t="s">
        <v>32</v>
      </c>
      <c r="G129" s="113"/>
      <c r="H129" s="123">
        <f>H111+15</f>
        <v>86</v>
      </c>
      <c r="I129" s="96" t="str">
        <f>IF(J129&gt;L129,"○",IF(J129=L129,"△","●"))</f>
        <v>△</v>
      </c>
      <c r="J129" s="113"/>
      <c r="K129" s="102" t="s">
        <v>32</v>
      </c>
      <c r="L129" s="113"/>
      <c r="M129" s="123">
        <f>M111+15</f>
        <v>89</v>
      </c>
      <c r="N129" s="96" t="str">
        <f>IF(O129&gt;Q129,"○",IF(O129=Q129,"△","●"))</f>
        <v>△</v>
      </c>
      <c r="O129" s="113"/>
      <c r="P129" s="102" t="s">
        <v>32</v>
      </c>
      <c r="Q129" s="113"/>
      <c r="R129" s="123">
        <f>R111+15</f>
        <v>84</v>
      </c>
      <c r="S129" s="96" t="str">
        <f>IF(T129&gt;V129,"○",IF(T129=V129,"△","●"))</f>
        <v>△</v>
      </c>
      <c r="T129" s="113"/>
      <c r="U129" s="102" t="s">
        <v>32</v>
      </c>
      <c r="V129" s="113"/>
      <c r="W129" s="123">
        <f>W111+15</f>
        <v>78</v>
      </c>
      <c r="X129" s="96" t="str">
        <f>IF(Y129&gt;AA129,"○",IF(Y129=AA129,"△","●"))</f>
        <v>△</v>
      </c>
      <c r="Y129" s="113"/>
      <c r="Z129" s="102" t="s">
        <v>32</v>
      </c>
      <c r="AA129" s="113"/>
      <c r="AB129" s="225"/>
      <c r="AC129" s="226"/>
      <c r="AD129" s="211"/>
      <c r="AE129" s="227"/>
      <c r="AF129" s="228"/>
      <c r="AG129" s="224"/>
      <c r="AH129" s="117"/>
      <c r="AN129" s="153"/>
      <c r="AO129" s="215"/>
      <c r="AP129" s="216"/>
    </row>
    <row r="130" spans="40:42" ht="13.5" customHeight="1" hidden="1">
      <c r="AN130" s="14"/>
      <c r="AO130" s="217"/>
      <c r="AP130" s="221"/>
    </row>
    <row r="131" spans="2:42" ht="14.25" customHeight="1" hidden="1">
      <c r="B131" s="234" t="s">
        <v>110</v>
      </c>
      <c r="C131" s="749" t="s">
        <v>27</v>
      </c>
      <c r="D131" s="750"/>
      <c r="E131" s="751" t="s">
        <v>28</v>
      </c>
      <c r="F131" s="750"/>
      <c r="G131" s="751" t="s">
        <v>29</v>
      </c>
      <c r="H131" s="750"/>
      <c r="I131" s="751" t="s">
        <v>30</v>
      </c>
      <c r="J131" s="752"/>
      <c r="K131" s="750" t="s">
        <v>31</v>
      </c>
      <c r="L131" s="753"/>
      <c r="AN131" s="14"/>
      <c r="AO131" s="217"/>
      <c r="AP131" s="221"/>
    </row>
    <row r="132" spans="2:42" ht="13.5" customHeight="1" hidden="1">
      <c r="B132" s="230">
        <f aca="true" t="shared" si="2" ref="B132:B137">B124</f>
        <v>37</v>
      </c>
      <c r="C132" s="744">
        <f>IF(J124&gt;L124,"3",IF(J124=L124,"1","0"))+IF(O124&gt;Q124,"3",IF(O124=Q124,"1","0"))+IF(T124&gt;V124,"3",IF(T124=V124,"1","0"))+IF(Y124&gt;AA124,"3",IF(Y124=AA124,"1","0"))+IF(AD124&gt;AF124,"3",IF(AD124=AF124,"1","0"))</f>
        <v>5</v>
      </c>
      <c r="D132" s="737"/>
      <c r="E132" s="745">
        <f>J124+O124+T124+Y124+AD124</f>
        <v>0</v>
      </c>
      <c r="F132" s="744"/>
      <c r="G132" s="745">
        <f>L124+Q124+V124+AA124+AF124</f>
        <v>0</v>
      </c>
      <c r="H132" s="744"/>
      <c r="I132" s="746">
        <f aca="true" t="shared" si="3" ref="I132:I137">E132-G132</f>
        <v>0</v>
      </c>
      <c r="J132" s="747"/>
      <c r="K132" s="744"/>
      <c r="L132" s="737"/>
      <c r="M132" s="220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N132"/>
      <c r="AO132" s="217"/>
      <c r="AP132" s="221"/>
    </row>
    <row r="133" spans="2:42" ht="13.5" customHeight="1" hidden="1">
      <c r="B133" s="230">
        <f t="shared" si="2"/>
        <v>38</v>
      </c>
      <c r="C133" s="744">
        <f>IF(E125&gt;G125,"3",IF(E125=G125,"1","0"))+IF(O125&gt;Q125,"3",IF(O125=Q125,"1","0"))+IF(T125&gt;V125,"3",IF(T125=V125,"1","0"))+IF(Y125&gt;AA125,"3",IF(Y125=AA125,"1","0"))+IF(AD125&gt;AF125,"3",IF(AD125=AF125,"1","0"))</f>
        <v>5</v>
      </c>
      <c r="D133" s="737"/>
      <c r="E133" s="745">
        <f>E125+O125+T125+Y125+AD125</f>
        <v>0</v>
      </c>
      <c r="F133" s="744"/>
      <c r="G133" s="745">
        <f>G125+Q125+V125+AA125+AF125</f>
        <v>0</v>
      </c>
      <c r="H133" s="744"/>
      <c r="I133" s="746">
        <f t="shared" si="3"/>
        <v>0</v>
      </c>
      <c r="J133" s="747"/>
      <c r="K133" s="744"/>
      <c r="L133" s="737"/>
      <c r="M133" s="220"/>
      <c r="O133" s="229"/>
      <c r="P133" s="229"/>
      <c r="Q133" s="229"/>
      <c r="R133" s="229"/>
      <c r="S133" s="748" t="s">
        <v>111</v>
      </c>
      <c r="T133" s="748"/>
      <c r="U133" s="748"/>
      <c r="V133" s="748"/>
      <c r="W133" s="748"/>
      <c r="X133" s="748"/>
      <c r="Y133" s="748"/>
      <c r="Z133" s="748"/>
      <c r="AA133" s="748"/>
      <c r="AB133" s="748"/>
      <c r="AC133" s="748"/>
      <c r="AD133" s="748"/>
      <c r="AE133" s="748"/>
      <c r="AF133" s="748"/>
      <c r="AG133" s="748"/>
      <c r="AH133" s="748"/>
      <c r="AI133" s="748"/>
      <c r="AJ133" s="748"/>
      <c r="AK133" s="748"/>
      <c r="AL133" s="748"/>
      <c r="AN133"/>
      <c r="AO133" s="217"/>
      <c r="AP133" s="221"/>
    </row>
    <row r="134" spans="2:42" ht="13.5" customHeight="1" hidden="1">
      <c r="B134" s="230">
        <f t="shared" si="2"/>
        <v>39</v>
      </c>
      <c r="C134" s="735">
        <f>IF(J126&gt;L126,"3",IF(J126=L126,"1","0"))+IF(E126&gt;G126,"3",IF(E126=G126,"1","0"))+IF(T126&gt;V126,"3",IF(T126=V126,"1","0"))+IF(Y126&gt;AA126,"3",IF(Y126=AA126,"1","0"))+IF(AD126&gt;AF126,"3",IF(AD126=AF126,"1","0"))</f>
        <v>5</v>
      </c>
      <c r="D134" s="736"/>
      <c r="E134" s="741">
        <f>E126+J126+T126+Y126+AD126</f>
        <v>0</v>
      </c>
      <c r="F134" s="735"/>
      <c r="G134" s="741">
        <f>G126+L126+V126+AA126+AF126</f>
        <v>0</v>
      </c>
      <c r="H134" s="735"/>
      <c r="I134" s="742">
        <f t="shared" si="3"/>
        <v>0</v>
      </c>
      <c r="J134" s="743"/>
      <c r="K134" s="744"/>
      <c r="L134" s="737"/>
      <c r="O134" s="229"/>
      <c r="P134" s="229"/>
      <c r="Q134" s="229"/>
      <c r="R134" s="229"/>
      <c r="S134" s="748"/>
      <c r="T134" s="748"/>
      <c r="U134" s="748"/>
      <c r="V134" s="748"/>
      <c r="W134" s="748"/>
      <c r="X134" s="748"/>
      <c r="Y134" s="748"/>
      <c r="Z134" s="748"/>
      <c r="AA134" s="748"/>
      <c r="AB134" s="748"/>
      <c r="AC134" s="748"/>
      <c r="AD134" s="748"/>
      <c r="AE134" s="748"/>
      <c r="AF134" s="748"/>
      <c r="AG134" s="748"/>
      <c r="AH134" s="748"/>
      <c r="AI134" s="748"/>
      <c r="AJ134" s="748"/>
      <c r="AK134" s="748"/>
      <c r="AL134" s="748"/>
      <c r="AN134"/>
      <c r="AO134" s="217"/>
      <c r="AP134" s="221"/>
    </row>
    <row r="135" spans="2:42" ht="13.5" customHeight="1" hidden="1">
      <c r="B135" s="230">
        <f t="shared" si="2"/>
        <v>40</v>
      </c>
      <c r="C135" s="735">
        <f>IF(J127&gt;L127,"3",IF(J127=L127,"1","0"))+IF(E127&gt;G127,"3",IF(E127=G127,"1","0"))+IF(O127&gt;Q127,"3",IF(O127=Q127,"1","0"))+IF(Y127&gt;AA127,"3",IF(Y127=AA127,"1","0"))+IF(AD127&gt;AF127,"3",IF(AD127=AF127,"1","0"))</f>
        <v>5</v>
      </c>
      <c r="D135" s="736"/>
      <c r="E135" s="741">
        <f>E127+J127+O127+Y127+AD127</f>
        <v>0</v>
      </c>
      <c r="F135" s="735"/>
      <c r="G135" s="741">
        <f>G127+L127+Q127+AA127+AF127</f>
        <v>0</v>
      </c>
      <c r="H135" s="735"/>
      <c r="I135" s="742">
        <f t="shared" si="3"/>
        <v>0</v>
      </c>
      <c r="J135" s="743"/>
      <c r="K135" s="744"/>
      <c r="L135" s="737"/>
      <c r="O135" s="229"/>
      <c r="P135" s="229"/>
      <c r="Q135" s="229"/>
      <c r="R135" s="229"/>
      <c r="S135" s="748"/>
      <c r="T135" s="748"/>
      <c r="U135" s="748"/>
      <c r="V135" s="748"/>
      <c r="W135" s="748"/>
      <c r="X135" s="748"/>
      <c r="Y135" s="748"/>
      <c r="Z135" s="748"/>
      <c r="AA135" s="748"/>
      <c r="AB135" s="748"/>
      <c r="AC135" s="748"/>
      <c r="AD135" s="748"/>
      <c r="AE135" s="748"/>
      <c r="AF135" s="748"/>
      <c r="AG135" s="748"/>
      <c r="AH135" s="748"/>
      <c r="AI135" s="748"/>
      <c r="AJ135" s="748"/>
      <c r="AK135" s="748"/>
      <c r="AL135" s="748"/>
      <c r="AN135"/>
      <c r="AO135" s="217"/>
      <c r="AP135" s="221"/>
    </row>
    <row r="136" spans="2:42" ht="13.5" customHeight="1" hidden="1">
      <c r="B136" s="230">
        <f t="shared" si="2"/>
        <v>41</v>
      </c>
      <c r="C136" s="735">
        <f>IF(J128&gt;L128,"3",IF(J128=L128,"1","0"))+IF(E128&gt;G128,"3",IF(E128=G128,"1","0"))+IF(O128&gt;Q128,"3",IF(O128=Q128,"1","0"))+IF(T128&gt;V128,"3",IF(T128=V128,"1","0"))+IF(AD128&gt;AF128,"3",IF(AD128=AF128,"1","0"))</f>
        <v>5</v>
      </c>
      <c r="D136" s="736"/>
      <c r="E136" s="741">
        <f>E128+J128+O128+T128+AD128</f>
        <v>0</v>
      </c>
      <c r="F136" s="735"/>
      <c r="G136" s="741">
        <f>G128+L128+Q128+V128+AF128</f>
        <v>0</v>
      </c>
      <c r="H136" s="735"/>
      <c r="I136" s="742">
        <f t="shared" si="3"/>
        <v>0</v>
      </c>
      <c r="J136" s="743"/>
      <c r="K136" s="744"/>
      <c r="L136" s="737"/>
      <c r="S136" s="748"/>
      <c r="T136" s="748"/>
      <c r="U136" s="748"/>
      <c r="V136" s="748"/>
      <c r="W136" s="748"/>
      <c r="X136" s="748"/>
      <c r="Y136" s="748"/>
      <c r="Z136" s="748"/>
      <c r="AA136" s="748"/>
      <c r="AB136" s="748"/>
      <c r="AC136" s="748"/>
      <c r="AD136" s="748"/>
      <c r="AE136" s="748"/>
      <c r="AF136" s="748"/>
      <c r="AG136" s="748"/>
      <c r="AH136" s="748"/>
      <c r="AI136" s="748"/>
      <c r="AJ136" s="748"/>
      <c r="AK136" s="748"/>
      <c r="AL136" s="748"/>
      <c r="AN136"/>
      <c r="AO136" s="217"/>
      <c r="AP136" s="221"/>
    </row>
    <row r="137" spans="2:42" ht="13.5" customHeight="1" hidden="1">
      <c r="B137" s="230">
        <f t="shared" si="2"/>
        <v>42</v>
      </c>
      <c r="C137" s="735">
        <f>IF(J129&gt;L129,"3",IF(J129=L129,"1","0"))+IF(E129&gt;G129,"3",IF(E129=G129,"1","0"))+IF(O129&gt;Q129,"3",IF(O129=Q129,"1","0"))+IF(Y129&gt;AA129,"3",IF(Y129=AA129,"1","0"))+IF(T129&gt;V129,"3",IF(T129=V129,"1","0"))</f>
        <v>5</v>
      </c>
      <c r="D137" s="736"/>
      <c r="E137" s="741">
        <f>E129+J129+O129+T129+Y129</f>
        <v>0</v>
      </c>
      <c r="F137" s="735"/>
      <c r="G137" s="741">
        <f>G129+L129+Q129+V129+AA129</f>
        <v>0</v>
      </c>
      <c r="H137" s="735"/>
      <c r="I137" s="742">
        <f t="shared" si="3"/>
        <v>0</v>
      </c>
      <c r="J137" s="743"/>
      <c r="K137" s="744"/>
      <c r="L137" s="737"/>
      <c r="S137" s="738" t="s">
        <v>112</v>
      </c>
      <c r="T137" s="738"/>
      <c r="U137" s="738"/>
      <c r="V137" s="738"/>
      <c r="W137" s="738"/>
      <c r="X137" s="738"/>
      <c r="Y137" s="738"/>
      <c r="Z137" s="738"/>
      <c r="AA137" s="738"/>
      <c r="AB137" s="738"/>
      <c r="AC137" s="738"/>
      <c r="AD137" s="738"/>
      <c r="AE137" s="738"/>
      <c r="AF137" s="738"/>
      <c r="AG137" s="738"/>
      <c r="AH137" s="738"/>
      <c r="AI137" s="738"/>
      <c r="AJ137" s="738"/>
      <c r="AK137" s="738"/>
      <c r="AL137" s="738"/>
      <c r="AN137"/>
      <c r="AO137" s="217"/>
      <c r="AP137" s="221"/>
    </row>
    <row r="138" spans="19:38" ht="13.5" customHeight="1" hidden="1">
      <c r="S138" s="738"/>
      <c r="T138" s="738"/>
      <c r="U138" s="738"/>
      <c r="V138" s="738"/>
      <c r="W138" s="738"/>
      <c r="X138" s="738"/>
      <c r="Y138" s="738"/>
      <c r="Z138" s="738"/>
      <c r="AA138" s="738"/>
      <c r="AB138" s="738"/>
      <c r="AC138" s="738"/>
      <c r="AD138" s="738"/>
      <c r="AE138" s="738"/>
      <c r="AF138" s="738"/>
      <c r="AG138" s="738"/>
      <c r="AH138" s="738"/>
      <c r="AI138" s="738"/>
      <c r="AJ138" s="738"/>
      <c r="AK138" s="738"/>
      <c r="AL138" s="738"/>
    </row>
    <row r="139" spans="19:38" ht="13.5" customHeight="1" hidden="1">
      <c r="S139" s="738"/>
      <c r="T139" s="738"/>
      <c r="U139" s="738"/>
      <c r="V139" s="738"/>
      <c r="W139" s="738"/>
      <c r="X139" s="738"/>
      <c r="Y139" s="738"/>
      <c r="Z139" s="738"/>
      <c r="AA139" s="738"/>
      <c r="AB139" s="738"/>
      <c r="AC139" s="738"/>
      <c r="AD139" s="738"/>
      <c r="AE139" s="738"/>
      <c r="AF139" s="738"/>
      <c r="AG139" s="738"/>
      <c r="AH139" s="738"/>
      <c r="AI139" s="738"/>
      <c r="AJ139" s="738"/>
      <c r="AK139" s="738"/>
      <c r="AL139" s="738"/>
    </row>
    <row r="140" spans="19:38" ht="13.5" customHeight="1" hidden="1">
      <c r="S140" s="738"/>
      <c r="T140" s="738"/>
      <c r="U140" s="738"/>
      <c r="V140" s="738"/>
      <c r="W140" s="738"/>
      <c r="X140" s="738"/>
      <c r="Y140" s="738"/>
      <c r="Z140" s="738"/>
      <c r="AA140" s="738"/>
      <c r="AB140" s="738"/>
      <c r="AC140" s="738"/>
      <c r="AD140" s="738"/>
      <c r="AE140" s="738"/>
      <c r="AF140" s="738"/>
      <c r="AG140" s="738"/>
      <c r="AH140" s="738"/>
      <c r="AI140" s="738"/>
      <c r="AJ140" s="738"/>
      <c r="AK140" s="738"/>
      <c r="AL140" s="738"/>
    </row>
    <row r="141" spans="19:38" ht="13.5" customHeight="1" hidden="1">
      <c r="S141" s="738"/>
      <c r="T141" s="738"/>
      <c r="U141" s="738"/>
      <c r="V141" s="738"/>
      <c r="W141" s="738"/>
      <c r="X141" s="738"/>
      <c r="Y141" s="738"/>
      <c r="Z141" s="738"/>
      <c r="AA141" s="738"/>
      <c r="AB141" s="738"/>
      <c r="AC141" s="738"/>
      <c r="AD141" s="738"/>
      <c r="AE141" s="738"/>
      <c r="AF141" s="738"/>
      <c r="AG141" s="738"/>
      <c r="AH141" s="738"/>
      <c r="AI141" s="738"/>
      <c r="AJ141" s="738"/>
      <c r="AK141" s="738"/>
      <c r="AL141" s="738"/>
    </row>
    <row r="142" ht="13.5" customHeight="1" hidden="1"/>
    <row r="156" ht="13.5">
      <c r="S156" s="103"/>
    </row>
    <row r="168" spans="11:30" ht="13.5"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</row>
    <row r="169" spans="1:37" ht="13.5">
      <c r="A169" s="93"/>
      <c r="B169" s="121">
        <v>1</v>
      </c>
      <c r="C169" s="106"/>
      <c r="D169" s="107"/>
      <c r="E169" s="107"/>
      <c r="F169" s="107"/>
      <c r="G169" s="108"/>
      <c r="H169" s="85"/>
      <c r="I169" s="96" t="str">
        <f>IF(J169&gt;L169,"○",IF(J169=L169,"△","●"))</f>
        <v>△</v>
      </c>
      <c r="J169" s="85">
        <f>G170</f>
        <v>0</v>
      </c>
      <c r="K169" s="143" t="s">
        <v>32</v>
      </c>
      <c r="L169" s="144">
        <f>E170</f>
        <v>0</v>
      </c>
      <c r="M169" s="97"/>
      <c r="N169" s="145" t="str">
        <f>IF(O169&gt;Q169,"○",IF(O169=Q169,"△","●"))</f>
        <v>△</v>
      </c>
      <c r="O169" s="97">
        <f>G171</f>
        <v>0</v>
      </c>
      <c r="P169" s="146" t="s">
        <v>32</v>
      </c>
      <c r="Q169" s="97">
        <f>E171</f>
        <v>0</v>
      </c>
      <c r="R169" s="97"/>
      <c r="S169" s="145" t="str">
        <f>IF(T169&gt;V169,"○",IF(T169=V169,"△","●"))</f>
        <v>△</v>
      </c>
      <c r="T169" s="97">
        <f>G172</f>
        <v>0</v>
      </c>
      <c r="U169" s="146" t="s">
        <v>32</v>
      </c>
      <c r="V169" s="97">
        <f>E172</f>
        <v>0</v>
      </c>
      <c r="W169" s="125"/>
      <c r="X169" s="145" t="str">
        <f>IF(Y169&gt;AA169,"○",IF(Y169=AA169,"△","●"))</f>
        <v>△</v>
      </c>
      <c r="Y169" s="97">
        <f>G173</f>
        <v>0</v>
      </c>
      <c r="Z169" s="146" t="s">
        <v>32</v>
      </c>
      <c r="AA169" s="112">
        <f>E173</f>
        <v>0</v>
      </c>
      <c r="AB169" s="739">
        <f>IF(J169&gt;L169,"3",IF(J169=L169,"1","0"))+IF(O169&gt;Q169,"3",IF(O169=Q169,"1","0"))+IF(T169&gt;V169,"3",IF(T169=V169,"1","0"))+IF(Y169&gt;AA169,"3",IF(Y169=AA169,"1","0"))</f>
        <v>4</v>
      </c>
      <c r="AC169" s="740"/>
      <c r="AD169" s="739">
        <f>+J169+O169+T169+Y169</f>
        <v>0</v>
      </c>
      <c r="AE169" s="736"/>
      <c r="AF169" s="735">
        <f>L169+Q169+V169+AA169</f>
        <v>0</v>
      </c>
      <c r="AG169" s="736"/>
      <c r="AH169" s="736">
        <f>AD169-AF169</f>
        <v>0</v>
      </c>
      <c r="AI169" s="736"/>
      <c r="AJ169" s="737"/>
      <c r="AK169" s="737"/>
    </row>
    <row r="170" spans="1:37" ht="13.5">
      <c r="A170" s="93"/>
      <c r="B170" s="122">
        <v>2</v>
      </c>
      <c r="C170" s="123">
        <v>1</v>
      </c>
      <c r="D170" s="96" t="str">
        <f>IF(E170&gt;G170,"○",IF(E170=G170,"△","●"))</f>
        <v>△</v>
      </c>
      <c r="E170" s="99">
        <v>0</v>
      </c>
      <c r="F170" s="98" t="s">
        <v>32</v>
      </c>
      <c r="G170" s="99">
        <v>0</v>
      </c>
      <c r="H170" s="110"/>
      <c r="I170" s="101"/>
      <c r="J170" s="94"/>
      <c r="K170" s="94"/>
      <c r="L170" s="95"/>
      <c r="M170" s="119"/>
      <c r="N170" s="96" t="str">
        <f>IF(O170&gt;Q170,"○",IF(O170=Q170,"△","●"))</f>
        <v>△</v>
      </c>
      <c r="O170" s="97">
        <f>L171</f>
        <v>0</v>
      </c>
      <c r="P170" s="98" t="s">
        <v>32</v>
      </c>
      <c r="Q170" s="97">
        <f>J171</f>
        <v>0</v>
      </c>
      <c r="R170" s="97"/>
      <c r="S170" s="96" t="str">
        <f>IF(T170&gt;V170,"○",IF(T170=V170,"△","●"))</f>
        <v>△</v>
      </c>
      <c r="T170" s="97">
        <f>L172</f>
        <v>0</v>
      </c>
      <c r="U170" s="98" t="s">
        <v>32</v>
      </c>
      <c r="V170" s="97">
        <f>J172</f>
        <v>0</v>
      </c>
      <c r="W170" s="125"/>
      <c r="X170" s="96" t="str">
        <f>IF(Y170&gt;AA170,"○",IF(Y170=AA170,"△","●"))</f>
        <v>△</v>
      </c>
      <c r="Y170" s="97">
        <f>L173</f>
        <v>0</v>
      </c>
      <c r="Z170" s="98" t="s">
        <v>32</v>
      </c>
      <c r="AA170" s="112">
        <f>J173</f>
        <v>0</v>
      </c>
      <c r="AB170" s="735">
        <f>IF(E170&gt;G170,"3",IF(E170=G170,"1","0"))+IF(O170&gt;Q170,"3",IF(O170=Q170,"1","0"))+IF(T170&gt;V170,"3",IF(T170=V170,"1","0"))+IF(Y170&gt;AA170,"3",IF(Y170=AA170,"1","0"))</f>
        <v>4</v>
      </c>
      <c r="AC170" s="736"/>
      <c r="AD170" s="735">
        <f>+E170+O170+T170+Y170</f>
        <v>0</v>
      </c>
      <c r="AE170" s="736"/>
      <c r="AF170" s="735">
        <f>G170+Q170+V170+AA170</f>
        <v>0</v>
      </c>
      <c r="AG170" s="736"/>
      <c r="AH170" s="736">
        <f>AD170-AF170</f>
        <v>0</v>
      </c>
      <c r="AI170" s="736"/>
      <c r="AJ170" s="737"/>
      <c r="AK170" s="737"/>
    </row>
    <row r="171" spans="1:37" ht="13.5">
      <c r="A171" s="93"/>
      <c r="B171" s="121">
        <v>3</v>
      </c>
      <c r="C171" s="124">
        <v>2</v>
      </c>
      <c r="D171" s="96" t="str">
        <f>IF(E171&gt;G171,"○",IF(E171=G171,"△","●"))</f>
        <v>△</v>
      </c>
      <c r="E171" s="99">
        <v>0</v>
      </c>
      <c r="F171" s="98" t="s">
        <v>32</v>
      </c>
      <c r="G171" s="99">
        <v>0</v>
      </c>
      <c r="H171" s="127">
        <v>3</v>
      </c>
      <c r="I171" s="96" t="str">
        <f>IF(J171&gt;L171,"○",IF(J171=L171,"△","●"))</f>
        <v>△</v>
      </c>
      <c r="J171" s="99">
        <v>0</v>
      </c>
      <c r="K171" s="98" t="s">
        <v>32</v>
      </c>
      <c r="L171" s="99">
        <v>0</v>
      </c>
      <c r="M171" s="100"/>
      <c r="N171" s="111"/>
      <c r="O171" s="94"/>
      <c r="P171" s="94"/>
      <c r="Q171" s="95"/>
      <c r="R171" s="119"/>
      <c r="S171" s="96" t="str">
        <f>IF(T171&gt;V171,"○",IF(T171=V171,"△","●"))</f>
        <v>△</v>
      </c>
      <c r="T171" s="97">
        <f>Q172</f>
        <v>0</v>
      </c>
      <c r="U171" s="98" t="s">
        <v>32</v>
      </c>
      <c r="V171" s="97">
        <f>O172</f>
        <v>0</v>
      </c>
      <c r="W171" s="119"/>
      <c r="X171" s="96" t="str">
        <f>IF(Y171&gt;AA171,"○",IF(Y171=AA171,"△","●"))</f>
        <v>△</v>
      </c>
      <c r="Y171" s="97">
        <f>Q173</f>
        <v>0</v>
      </c>
      <c r="Z171" s="98" t="s">
        <v>32</v>
      </c>
      <c r="AA171" s="112">
        <f>O173</f>
        <v>0</v>
      </c>
      <c r="AB171" s="735">
        <f>IF(J171&gt;L171,"3",IF(J171=L171,"1","0"))+IF(E171&gt;G171,"3",IF(E171=G171,"1","0"))+IF(T171&gt;V171,"3",IF(T171=V171,"1","0"))+IF(Y171&gt;AA171,"3",IF(Y171=AA171,"1","0"))</f>
        <v>4</v>
      </c>
      <c r="AC171" s="736"/>
      <c r="AD171" s="735">
        <f>+E171+J171+T171+Y171</f>
        <v>0</v>
      </c>
      <c r="AE171" s="736"/>
      <c r="AF171" s="735">
        <f>E171+L171+V171+AA171</f>
        <v>0</v>
      </c>
      <c r="AG171" s="736"/>
      <c r="AH171" s="736">
        <f>AD171-AF171</f>
        <v>0</v>
      </c>
      <c r="AI171" s="736"/>
      <c r="AJ171" s="737"/>
      <c r="AK171" s="737"/>
    </row>
    <row r="172" spans="1:37" ht="13.5">
      <c r="A172" s="93"/>
      <c r="B172" s="121">
        <v>4</v>
      </c>
      <c r="C172" s="124">
        <v>4</v>
      </c>
      <c r="D172" s="96" t="str">
        <f>IF(E172&gt;G172,"○",IF(E172=G172,"△","●"))</f>
        <v>△</v>
      </c>
      <c r="E172" s="113">
        <v>0</v>
      </c>
      <c r="F172" s="102" t="s">
        <v>32</v>
      </c>
      <c r="G172" s="113">
        <v>0</v>
      </c>
      <c r="H172" s="126">
        <v>5</v>
      </c>
      <c r="I172" s="96" t="str">
        <f>IF(J172&gt;L172,"○",IF(J172=L172,"△","●"))</f>
        <v>△</v>
      </c>
      <c r="J172" s="113">
        <v>0</v>
      </c>
      <c r="K172" s="102" t="s">
        <v>32</v>
      </c>
      <c r="L172" s="113">
        <v>0</v>
      </c>
      <c r="M172" s="126">
        <v>6</v>
      </c>
      <c r="N172" s="96" t="str">
        <f>IF(O172&gt;Q172,"○",IF(O172=Q172,"△","●"))</f>
        <v>△</v>
      </c>
      <c r="O172" s="113">
        <v>0</v>
      </c>
      <c r="P172" s="102" t="s">
        <v>32</v>
      </c>
      <c r="Q172" s="113">
        <v>0</v>
      </c>
      <c r="R172" s="110"/>
      <c r="S172" s="94"/>
      <c r="T172" s="94"/>
      <c r="U172" s="94"/>
      <c r="V172" s="95"/>
      <c r="W172" s="125"/>
      <c r="X172" s="96" t="str">
        <f>IF(Y172&gt;AA172,"○",IF(Y172=AA172,"△","●"))</f>
        <v>△</v>
      </c>
      <c r="Y172" s="97">
        <f>V173</f>
        <v>0</v>
      </c>
      <c r="Z172" s="98" t="s">
        <v>32</v>
      </c>
      <c r="AA172" s="109">
        <f>T173</f>
        <v>0</v>
      </c>
      <c r="AB172" s="735">
        <f>IF(J172&gt;L172,"3",IF(J172=L172,"1","0"))+IF(O172&gt;Q172,"3",IF(O172=Q172,"1","0"))+IF(E172&gt;G172,"3",IF(E172=G172,"1","0"))+IF(Y172&gt;AA172,"3",IF(Y172=AA172,"1","0"))</f>
        <v>4</v>
      </c>
      <c r="AC172" s="736"/>
      <c r="AD172" s="735">
        <f>E172+J172+O172+Y172</f>
        <v>0</v>
      </c>
      <c r="AE172" s="736"/>
      <c r="AF172" s="735">
        <f>G172+L172+Q172+AA172</f>
        <v>0</v>
      </c>
      <c r="AG172" s="736"/>
      <c r="AH172" s="736">
        <f>AD172-AF172</f>
        <v>0</v>
      </c>
      <c r="AI172" s="736"/>
      <c r="AJ172" s="737"/>
      <c r="AK172" s="737"/>
    </row>
    <row r="173" spans="2:37" ht="13.5">
      <c r="B173" s="121">
        <v>5</v>
      </c>
      <c r="C173" s="124">
        <v>7</v>
      </c>
      <c r="D173" s="96" t="str">
        <f>IF(E173&gt;G173,"○",IF(E173=G173,"△","●"))</f>
        <v>△</v>
      </c>
      <c r="E173" s="113">
        <v>0</v>
      </c>
      <c r="F173" s="102" t="s">
        <v>32</v>
      </c>
      <c r="G173" s="113">
        <v>0</v>
      </c>
      <c r="H173" s="126">
        <v>8</v>
      </c>
      <c r="I173" s="96" t="str">
        <f>IF(J173&gt;L173,"○",IF(J173=L173,"△","●"))</f>
        <v>△</v>
      </c>
      <c r="J173" s="113">
        <v>0</v>
      </c>
      <c r="K173" s="102" t="s">
        <v>32</v>
      </c>
      <c r="L173" s="113">
        <v>0</v>
      </c>
      <c r="M173" s="126">
        <v>9</v>
      </c>
      <c r="N173" s="96" t="str">
        <f>IF(O173&gt;Q173,"○",IF(O173=Q173,"△","●"))</f>
        <v>△</v>
      </c>
      <c r="O173" s="113">
        <v>0</v>
      </c>
      <c r="P173" s="102" t="s">
        <v>32</v>
      </c>
      <c r="Q173" s="113">
        <v>0</v>
      </c>
      <c r="R173" s="126">
        <v>10</v>
      </c>
      <c r="S173" s="96" t="str">
        <f>IF(T173&gt;V173,"○",IF(T173=V173,"△","●"))</f>
        <v>△</v>
      </c>
      <c r="T173" s="113">
        <v>0</v>
      </c>
      <c r="U173" s="102" t="s">
        <v>32</v>
      </c>
      <c r="V173" s="113">
        <v>0</v>
      </c>
      <c r="W173" s="94"/>
      <c r="X173" s="94"/>
      <c r="Y173" s="94"/>
      <c r="Z173" s="94"/>
      <c r="AA173" s="114"/>
      <c r="AB173" s="735">
        <f>IF(J173&gt;L173,"3",IF(J173=L173,"1","0"))+IF(O173&gt;Q173,"3",IF(O173=Q173,"1","0"))+IF(T173&gt;V173,"3",IF(T173=V173,"1","0"))+IF(E173&gt;G173,"3",IF(E173=G173,"1","0"))</f>
        <v>4</v>
      </c>
      <c r="AC173" s="736"/>
      <c r="AD173" s="735">
        <f>E173+J173+O173+T173</f>
        <v>0</v>
      </c>
      <c r="AE173" s="736"/>
      <c r="AF173" s="735">
        <f>G173+L173+Q173+V173+AA173</f>
        <v>0</v>
      </c>
      <c r="AG173" s="736"/>
      <c r="AH173" s="736">
        <f>AD173-AF173</f>
        <v>0</v>
      </c>
      <c r="AI173" s="736"/>
      <c r="AJ173" s="737"/>
      <c r="AK173" s="737"/>
    </row>
  </sheetData>
  <sheetProtection/>
  <mergeCells count="388">
    <mergeCell ref="AB81:AC81"/>
    <mergeCell ref="AD81:AE81"/>
    <mergeCell ref="AF81:AG81"/>
    <mergeCell ref="AH81:AI81"/>
    <mergeCell ref="AJ81:AK81"/>
    <mergeCell ref="AB82:AC82"/>
    <mergeCell ref="AD82:AE82"/>
    <mergeCell ref="AF82:AG82"/>
    <mergeCell ref="AH82:AI82"/>
    <mergeCell ref="AJ82:AK82"/>
    <mergeCell ref="AB79:AC79"/>
    <mergeCell ref="AD79:AE79"/>
    <mergeCell ref="AF79:AG79"/>
    <mergeCell ref="AH79:AI79"/>
    <mergeCell ref="AJ79:AK79"/>
    <mergeCell ref="AB80:AC80"/>
    <mergeCell ref="AD80:AE80"/>
    <mergeCell ref="AF80:AG80"/>
    <mergeCell ref="AH80:AI80"/>
    <mergeCell ref="AJ80:AK80"/>
    <mergeCell ref="AD77:AE77"/>
    <mergeCell ref="AF77:AG77"/>
    <mergeCell ref="AH77:AI77"/>
    <mergeCell ref="AJ77:AK77"/>
    <mergeCell ref="AB78:AC78"/>
    <mergeCell ref="AD78:AE78"/>
    <mergeCell ref="AF78:AG78"/>
    <mergeCell ref="AH78:AI78"/>
    <mergeCell ref="AJ78:AK78"/>
    <mergeCell ref="C77:G77"/>
    <mergeCell ref="H77:L77"/>
    <mergeCell ref="M77:Q77"/>
    <mergeCell ref="R77:V77"/>
    <mergeCell ref="W77:AA77"/>
    <mergeCell ref="AB77:AC77"/>
    <mergeCell ref="W65:X65"/>
    <mergeCell ref="Y65:Z65"/>
    <mergeCell ref="AA65:AB65"/>
    <mergeCell ref="AC65:AD65"/>
    <mergeCell ref="AE65:AF65"/>
    <mergeCell ref="W63:X63"/>
    <mergeCell ref="Y63:Z63"/>
    <mergeCell ref="AA63:AB63"/>
    <mergeCell ref="AC63:AD63"/>
    <mergeCell ref="AE63:AF63"/>
    <mergeCell ref="W64:X64"/>
    <mergeCell ref="Y64:Z64"/>
    <mergeCell ref="AA64:AB64"/>
    <mergeCell ref="AC64:AD64"/>
    <mergeCell ref="AE64:AF64"/>
    <mergeCell ref="W61:X61"/>
    <mergeCell ref="Y61:Z61"/>
    <mergeCell ref="AA61:AB61"/>
    <mergeCell ref="AC61:AD61"/>
    <mergeCell ref="AE61:AF61"/>
    <mergeCell ref="W62:X62"/>
    <mergeCell ref="Y62:Z62"/>
    <mergeCell ref="AA62:AB62"/>
    <mergeCell ref="AC62:AD62"/>
    <mergeCell ref="AE62:AF62"/>
    <mergeCell ref="A1:AK1"/>
    <mergeCell ref="A3:AL3"/>
    <mergeCell ref="B4:AK4"/>
    <mergeCell ref="C5:Z5"/>
    <mergeCell ref="C7:G7"/>
    <mergeCell ref="H7:L7"/>
    <mergeCell ref="M7:Q7"/>
    <mergeCell ref="R7:V7"/>
    <mergeCell ref="W7:AA7"/>
    <mergeCell ref="AB7:AC7"/>
    <mergeCell ref="AD7:AE7"/>
    <mergeCell ref="AF7:AG7"/>
    <mergeCell ref="AH7:AI7"/>
    <mergeCell ref="AJ7:AK7"/>
    <mergeCell ref="AB8:AC8"/>
    <mergeCell ref="AD8:AE8"/>
    <mergeCell ref="AF8:AG8"/>
    <mergeCell ref="AH8:AI8"/>
    <mergeCell ref="AJ8:AK8"/>
    <mergeCell ref="AB9:AC9"/>
    <mergeCell ref="AD9:AE9"/>
    <mergeCell ref="AF9:AG9"/>
    <mergeCell ref="AH9:AI9"/>
    <mergeCell ref="AJ9:AK9"/>
    <mergeCell ref="AB10:AC10"/>
    <mergeCell ref="AD10:AE10"/>
    <mergeCell ref="AF10:AG10"/>
    <mergeCell ref="AH10:AI10"/>
    <mergeCell ref="AJ10:AK10"/>
    <mergeCell ref="AB11:AC11"/>
    <mergeCell ref="AD11:AE11"/>
    <mergeCell ref="AF11:AG11"/>
    <mergeCell ref="AH11:AI11"/>
    <mergeCell ref="AJ11:AK11"/>
    <mergeCell ref="AB12:AC12"/>
    <mergeCell ref="AD12:AE12"/>
    <mergeCell ref="AF12:AG12"/>
    <mergeCell ref="AH12:AI12"/>
    <mergeCell ref="AJ12:AK12"/>
    <mergeCell ref="AB13:AK13"/>
    <mergeCell ref="C16:G16"/>
    <mergeCell ref="H16:L16"/>
    <mergeCell ref="M16:Q16"/>
    <mergeCell ref="R16:V16"/>
    <mergeCell ref="W16:AA16"/>
    <mergeCell ref="AB16:AC16"/>
    <mergeCell ref="AD16:AE16"/>
    <mergeCell ref="AF16:AG16"/>
    <mergeCell ref="AH16:AI16"/>
    <mergeCell ref="AJ16:AK16"/>
    <mergeCell ref="AB17:AC17"/>
    <mergeCell ref="AD17:AE17"/>
    <mergeCell ref="AF17:AG17"/>
    <mergeCell ref="AH17:AI17"/>
    <mergeCell ref="AJ17:AK17"/>
    <mergeCell ref="AB18:AC18"/>
    <mergeCell ref="AD18:AE18"/>
    <mergeCell ref="AF18:AG18"/>
    <mergeCell ref="AH18:AI18"/>
    <mergeCell ref="AJ18:AK18"/>
    <mergeCell ref="AB19:AC19"/>
    <mergeCell ref="AD19:AE19"/>
    <mergeCell ref="AF19:AG19"/>
    <mergeCell ref="AH19:AI19"/>
    <mergeCell ref="AJ19:AK19"/>
    <mergeCell ref="AB20:AC20"/>
    <mergeCell ref="AD20:AE20"/>
    <mergeCell ref="AF20:AG20"/>
    <mergeCell ref="AH20:AI20"/>
    <mergeCell ref="AJ20:AK20"/>
    <mergeCell ref="AB21:AC21"/>
    <mergeCell ref="AD21:AE21"/>
    <mergeCell ref="AF21:AG21"/>
    <mergeCell ref="AH21:AI21"/>
    <mergeCell ref="AJ21:AK21"/>
    <mergeCell ref="C25:G25"/>
    <mergeCell ref="H25:L25"/>
    <mergeCell ref="M25:Q25"/>
    <mergeCell ref="R25:V25"/>
    <mergeCell ref="W25:AA25"/>
    <mergeCell ref="AB25:AC25"/>
    <mergeCell ref="AD25:AE25"/>
    <mergeCell ref="AF25:AG25"/>
    <mergeCell ref="AH25:AI25"/>
    <mergeCell ref="AJ25:AK25"/>
    <mergeCell ref="AB26:AC26"/>
    <mergeCell ref="AD26:AE26"/>
    <mergeCell ref="AF26:AG26"/>
    <mergeCell ref="AH26:AI26"/>
    <mergeCell ref="AJ26:AK26"/>
    <mergeCell ref="AB28:AC28"/>
    <mergeCell ref="AD28:AE28"/>
    <mergeCell ref="AF28:AG28"/>
    <mergeCell ref="AH28:AI28"/>
    <mergeCell ref="AJ28:AK28"/>
    <mergeCell ref="AB29:AC29"/>
    <mergeCell ref="AD29:AE29"/>
    <mergeCell ref="AF29:AG29"/>
    <mergeCell ref="AH29:AI29"/>
    <mergeCell ref="AJ29:AK29"/>
    <mergeCell ref="AB30:AC30"/>
    <mergeCell ref="AD30:AE30"/>
    <mergeCell ref="AF30:AG30"/>
    <mergeCell ref="AH30:AI30"/>
    <mergeCell ref="AJ30:AK30"/>
    <mergeCell ref="C34:G34"/>
    <mergeCell ref="H34:L34"/>
    <mergeCell ref="M34:Q34"/>
    <mergeCell ref="R34:V34"/>
    <mergeCell ref="W34:AA34"/>
    <mergeCell ref="AB34:AC34"/>
    <mergeCell ref="AD34:AE34"/>
    <mergeCell ref="AF34:AG34"/>
    <mergeCell ref="AH34:AI34"/>
    <mergeCell ref="AJ34:AK34"/>
    <mergeCell ref="AB35:AC35"/>
    <mergeCell ref="AD35:AE35"/>
    <mergeCell ref="AF35:AG35"/>
    <mergeCell ref="AH35:AI35"/>
    <mergeCell ref="AJ35:AK35"/>
    <mergeCell ref="AB36:AC36"/>
    <mergeCell ref="AD36:AE36"/>
    <mergeCell ref="AF36:AG36"/>
    <mergeCell ref="AH36:AI36"/>
    <mergeCell ref="AJ36:AK36"/>
    <mergeCell ref="AB37:AC37"/>
    <mergeCell ref="AD37:AE37"/>
    <mergeCell ref="AF37:AG37"/>
    <mergeCell ref="AH37:AI37"/>
    <mergeCell ref="AJ37:AK37"/>
    <mergeCell ref="AB38:AC38"/>
    <mergeCell ref="AD38:AE38"/>
    <mergeCell ref="AF38:AG38"/>
    <mergeCell ref="AH38:AI38"/>
    <mergeCell ref="AJ38:AK38"/>
    <mergeCell ref="AB39:AC39"/>
    <mergeCell ref="AD39:AE39"/>
    <mergeCell ref="AF39:AG39"/>
    <mergeCell ref="AH39:AI39"/>
    <mergeCell ref="AJ39:AK39"/>
    <mergeCell ref="C43:G43"/>
    <mergeCell ref="H43:L43"/>
    <mergeCell ref="M43:Q43"/>
    <mergeCell ref="R43:V43"/>
    <mergeCell ref="W43:AA43"/>
    <mergeCell ref="AB43:AC43"/>
    <mergeCell ref="AD43:AE43"/>
    <mergeCell ref="AF43:AG43"/>
    <mergeCell ref="AH43:AI43"/>
    <mergeCell ref="AJ43:AK43"/>
    <mergeCell ref="AB44:AC44"/>
    <mergeCell ref="AD44:AE44"/>
    <mergeCell ref="AF44:AG44"/>
    <mergeCell ref="AH44:AI44"/>
    <mergeCell ref="AJ44:AK44"/>
    <mergeCell ref="AB45:AC45"/>
    <mergeCell ref="AD45:AE45"/>
    <mergeCell ref="AF45:AG45"/>
    <mergeCell ref="AH45:AI45"/>
    <mergeCell ref="AJ45:AK45"/>
    <mergeCell ref="AB46:AC46"/>
    <mergeCell ref="AD46:AE46"/>
    <mergeCell ref="AF46:AG46"/>
    <mergeCell ref="AH46:AI46"/>
    <mergeCell ref="AJ46:AK46"/>
    <mergeCell ref="AB47:AC47"/>
    <mergeCell ref="AD47:AE47"/>
    <mergeCell ref="AF47:AG47"/>
    <mergeCell ref="AH47:AI47"/>
    <mergeCell ref="AJ47:AK47"/>
    <mergeCell ref="AB48:AC48"/>
    <mergeCell ref="AD48:AE48"/>
    <mergeCell ref="AF48:AG48"/>
    <mergeCell ref="AH48:AI48"/>
    <mergeCell ref="AJ48:AK48"/>
    <mergeCell ref="A55:AK55"/>
    <mergeCell ref="A57:AL57"/>
    <mergeCell ref="B58:AK58"/>
    <mergeCell ref="C61:G61"/>
    <mergeCell ref="H61:L61"/>
    <mergeCell ref="M61:Q61"/>
    <mergeCell ref="R61:V61"/>
    <mergeCell ref="C69:G69"/>
    <mergeCell ref="H69:L69"/>
    <mergeCell ref="M69:Q69"/>
    <mergeCell ref="R69:V69"/>
    <mergeCell ref="W69:X69"/>
    <mergeCell ref="Y69:Z69"/>
    <mergeCell ref="AA69:AB69"/>
    <mergeCell ref="AC69:AD69"/>
    <mergeCell ref="AE69:AF69"/>
    <mergeCell ref="W70:X70"/>
    <mergeCell ref="Y70:Z70"/>
    <mergeCell ref="AA70:AB70"/>
    <mergeCell ref="AC70:AD70"/>
    <mergeCell ref="AE70:AF70"/>
    <mergeCell ref="AA71:AB71"/>
    <mergeCell ref="AC71:AD71"/>
    <mergeCell ref="AE71:AF71"/>
    <mergeCell ref="W72:X72"/>
    <mergeCell ref="Y72:Z72"/>
    <mergeCell ref="AA72:AB72"/>
    <mergeCell ref="AC72:AD72"/>
    <mergeCell ref="AE72:AF72"/>
    <mergeCell ref="W73:X73"/>
    <mergeCell ref="Y73:Z73"/>
    <mergeCell ref="AA73:AB73"/>
    <mergeCell ref="AC73:AD73"/>
    <mergeCell ref="AE73:AF73"/>
    <mergeCell ref="AB27:AC27"/>
    <mergeCell ref="AD27:AE27"/>
    <mergeCell ref="AF27:AG27"/>
    <mergeCell ref="W71:X71"/>
    <mergeCell ref="Y71:Z71"/>
    <mergeCell ref="AH27:AI27"/>
    <mergeCell ref="AJ27:AK27"/>
    <mergeCell ref="O90:AH93"/>
    <mergeCell ref="O94:AH98"/>
    <mergeCell ref="C105:G105"/>
    <mergeCell ref="H105:L105"/>
    <mergeCell ref="M105:Q105"/>
    <mergeCell ref="R105:V105"/>
    <mergeCell ref="W105:AA105"/>
    <mergeCell ref="AB105:AF105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O115:AF118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20:J120"/>
    <mergeCell ref="K120:L120"/>
    <mergeCell ref="C123:G123"/>
    <mergeCell ref="H123:L123"/>
    <mergeCell ref="M123:Q123"/>
    <mergeCell ref="R123:V123"/>
    <mergeCell ref="W123:AA123"/>
    <mergeCell ref="AB123:AF123"/>
    <mergeCell ref="C131:D131"/>
    <mergeCell ref="E131:F131"/>
    <mergeCell ref="G131:H131"/>
    <mergeCell ref="I131:J131"/>
    <mergeCell ref="K131:L131"/>
    <mergeCell ref="C132:D132"/>
    <mergeCell ref="E132:F132"/>
    <mergeCell ref="G132:H132"/>
    <mergeCell ref="I132:J132"/>
    <mergeCell ref="K132:L132"/>
    <mergeCell ref="C133:D133"/>
    <mergeCell ref="E133:F133"/>
    <mergeCell ref="G133:H133"/>
    <mergeCell ref="I133:J133"/>
    <mergeCell ref="K133:L133"/>
    <mergeCell ref="S133:AL136"/>
    <mergeCell ref="C134:D134"/>
    <mergeCell ref="E134:F134"/>
    <mergeCell ref="G134:H134"/>
    <mergeCell ref="I134:J134"/>
    <mergeCell ref="K134:L134"/>
    <mergeCell ref="C135:D135"/>
    <mergeCell ref="E135:F135"/>
    <mergeCell ref="G135:H135"/>
    <mergeCell ref="I135:J135"/>
    <mergeCell ref="K135:L135"/>
    <mergeCell ref="C136:D136"/>
    <mergeCell ref="E136:F136"/>
    <mergeCell ref="G136:H136"/>
    <mergeCell ref="I136:J136"/>
    <mergeCell ref="K136:L136"/>
    <mergeCell ref="C137:D137"/>
    <mergeCell ref="E137:F137"/>
    <mergeCell ref="G137:H137"/>
    <mergeCell ref="I137:J137"/>
    <mergeCell ref="K137:L137"/>
    <mergeCell ref="S137:AL141"/>
    <mergeCell ref="AB169:AC169"/>
    <mergeCell ref="AD169:AE169"/>
    <mergeCell ref="AF169:AG169"/>
    <mergeCell ref="AH169:AI169"/>
    <mergeCell ref="AJ169:AK169"/>
    <mergeCell ref="AB170:AC170"/>
    <mergeCell ref="AD170:AE170"/>
    <mergeCell ref="AF170:AG170"/>
    <mergeCell ref="AH170:AI170"/>
    <mergeCell ref="AJ170:AK170"/>
    <mergeCell ref="AB171:AC171"/>
    <mergeCell ref="AD171:AE171"/>
    <mergeCell ref="AF171:AG171"/>
    <mergeCell ref="AH171:AI171"/>
    <mergeCell ref="AJ171:AK171"/>
    <mergeCell ref="AB172:AC172"/>
    <mergeCell ref="AD172:AE172"/>
    <mergeCell ref="AF172:AG172"/>
    <mergeCell ref="AH172:AI172"/>
    <mergeCell ref="AJ172:AK172"/>
    <mergeCell ref="AB173:AC173"/>
    <mergeCell ref="AD173:AE173"/>
    <mergeCell ref="AF173:AG173"/>
    <mergeCell ref="AH173:AI173"/>
    <mergeCell ref="AJ173:AK173"/>
  </mergeCells>
  <printOptions/>
  <pageMargins left="0.75" right="0.75" top="1" bottom="1" header="0.512" footer="0.512"/>
  <pageSetup horizontalDpi="300" verticalDpi="300" orientation="portrait" paperSize="9" r:id="rId2"/>
  <rowBreaks count="1" manualBreakCount="1">
    <brk id="53" max="3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71"/>
  <sheetViews>
    <sheetView view="pageBreakPreview" zoomScale="125" zoomScaleSheetLayoutView="125" zoomScalePageLayoutView="0" workbookViewId="0" topLeftCell="A10">
      <selection activeCell="B3" sqref="B3"/>
    </sheetView>
  </sheetViews>
  <sheetFormatPr defaultColWidth="9.00390625" defaultRowHeight="13.5"/>
  <cols>
    <col min="1" max="1" width="1.00390625" style="0" customWidth="1"/>
    <col min="2" max="2" width="2.875" style="0" customWidth="1"/>
    <col min="3" max="3" width="8.625" style="0" customWidth="1"/>
    <col min="4" max="4" width="0.6171875" style="0" customWidth="1"/>
    <col min="5" max="7" width="2.375" style="0" customWidth="1"/>
    <col min="8" max="9" width="0.6171875" style="0" customWidth="1"/>
    <col min="10" max="10" width="1.625" style="0" customWidth="1"/>
    <col min="11" max="11" width="8.375" style="0" customWidth="1"/>
    <col min="12" max="12" width="0.6171875" style="0" customWidth="1"/>
    <col min="13" max="15" width="2.375" style="0" customWidth="1"/>
    <col min="16" max="16" width="0.6171875" style="0" customWidth="1"/>
    <col min="17" max="17" width="1.12109375" style="0" customWidth="1"/>
    <col min="18" max="18" width="2.25390625" style="0" customWidth="1"/>
    <col min="19" max="19" width="8.375" style="0" customWidth="1"/>
    <col min="20" max="20" width="0.6171875" style="0" customWidth="1"/>
    <col min="21" max="23" width="2.375" style="0" customWidth="1"/>
    <col min="24" max="25" width="0.6171875" style="0" customWidth="1"/>
    <col min="26" max="26" width="2.375" style="0" customWidth="1"/>
    <col min="27" max="27" width="8.375" style="0" customWidth="1"/>
    <col min="28" max="28" width="0.6171875" style="0" customWidth="1"/>
    <col min="29" max="31" width="2.375" style="0" customWidth="1"/>
    <col min="32" max="32" width="0.875" style="0" customWidth="1"/>
    <col min="33" max="33" width="2.875" style="0" customWidth="1"/>
    <col min="34" max="34" width="8.375" style="0" customWidth="1"/>
    <col min="35" max="35" width="0.5" style="0" customWidth="1"/>
    <col min="36" max="36" width="1.12109375" style="0" customWidth="1"/>
  </cols>
  <sheetData>
    <row r="1" spans="2:40" ht="25.5" customHeight="1">
      <c r="B1" s="839" t="s">
        <v>447</v>
      </c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39"/>
      <c r="Y1" s="839"/>
      <c r="Z1" s="839"/>
      <c r="AA1" s="839"/>
      <c r="AB1" s="839"/>
      <c r="AC1" s="839"/>
      <c r="AD1" s="839"/>
      <c r="AE1" s="839"/>
      <c r="AF1" s="839"/>
      <c r="AG1" s="839"/>
      <c r="AH1" s="839"/>
      <c r="AI1" s="1"/>
      <c r="AJ1" s="1"/>
      <c r="AK1" s="1"/>
      <c r="AL1" s="1"/>
      <c r="AM1" s="1"/>
      <c r="AN1" s="1"/>
    </row>
    <row r="2" spans="1:34" ht="16.5" customHeight="1" thickBot="1">
      <c r="A2" s="37"/>
      <c r="B2" s="950" t="s">
        <v>452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</row>
    <row r="3" spans="1:35" ht="11.25" customHeight="1">
      <c r="A3" s="15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43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4"/>
    </row>
    <row r="4" spans="2:35" ht="15" customHeight="1">
      <c r="B4" s="948" t="s">
        <v>384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159"/>
      <c r="P4" s="159"/>
      <c r="Q4" s="244"/>
      <c r="R4" s="159"/>
      <c r="S4" s="949" t="s">
        <v>383</v>
      </c>
      <c r="T4" s="949"/>
      <c r="U4" s="949"/>
      <c r="V4" s="949"/>
      <c r="W4" s="949"/>
      <c r="X4" s="949"/>
      <c r="Y4" s="949"/>
      <c r="Z4" s="949"/>
      <c r="AA4" s="949"/>
      <c r="AB4" s="949"/>
      <c r="AC4" s="949"/>
      <c r="AD4" s="949"/>
      <c r="AE4" s="949"/>
      <c r="AF4" s="949"/>
      <c r="AG4" s="949"/>
      <c r="AH4" s="949"/>
      <c r="AI4" s="14"/>
    </row>
    <row r="5" spans="2:35" ht="6" customHeight="1" thickBot="1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241"/>
      <c r="Q5" s="241"/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14"/>
    </row>
    <row r="6" spans="1:60" ht="23.25" customHeight="1" thickBot="1">
      <c r="A6" s="11"/>
      <c r="B6" s="14"/>
      <c r="C6" s="945"/>
      <c r="D6" s="945"/>
      <c r="E6" s="945"/>
      <c r="F6" s="945"/>
      <c r="G6" s="945"/>
      <c r="H6" s="945"/>
      <c r="I6" s="945"/>
      <c r="J6" s="945"/>
      <c r="K6" s="945"/>
      <c r="L6" s="531"/>
      <c r="M6" s="951" t="s">
        <v>92</v>
      </c>
      <c r="N6" s="952"/>
      <c r="O6" s="952"/>
      <c r="P6" s="952"/>
      <c r="Q6" s="952"/>
      <c r="R6" s="952"/>
      <c r="S6" s="952"/>
      <c r="T6" s="952"/>
      <c r="U6" s="953"/>
      <c r="V6" s="159"/>
      <c r="W6" s="134"/>
      <c r="X6" s="134"/>
      <c r="Y6" s="134"/>
      <c r="Z6" s="713"/>
      <c r="AA6" s="713"/>
      <c r="AB6" s="713"/>
      <c r="AC6" s="713"/>
      <c r="AD6" s="713"/>
      <c r="AE6" s="713"/>
      <c r="AF6" s="713"/>
      <c r="AG6" s="713"/>
      <c r="AH6" s="713"/>
      <c r="AI6" s="14"/>
      <c r="AT6" s="947"/>
      <c r="AU6" s="947"/>
      <c r="AV6" s="947"/>
      <c r="AW6" s="947"/>
      <c r="AX6" s="947"/>
      <c r="AY6" s="947"/>
      <c r="AZ6" s="947"/>
      <c r="BA6" s="947"/>
      <c r="BB6" s="947"/>
      <c r="BC6" s="947"/>
      <c r="BD6" s="947"/>
      <c r="BE6" s="947"/>
      <c r="BF6" s="947"/>
      <c r="BG6" s="947"/>
      <c r="BH6" s="947"/>
    </row>
    <row r="7" spans="1:35" ht="4.5" customHeight="1">
      <c r="A7" s="160"/>
      <c r="B7" s="778">
        <v>1</v>
      </c>
      <c r="C7" s="883"/>
      <c r="D7" s="12"/>
      <c r="E7" s="10"/>
      <c r="F7" s="10"/>
      <c r="G7" s="10"/>
      <c r="H7" s="11"/>
      <c r="I7" s="11"/>
      <c r="J7" s="14"/>
      <c r="K7" s="161"/>
      <c r="L7" s="161"/>
      <c r="M7" s="162"/>
      <c r="N7" s="162"/>
      <c r="O7" s="162"/>
      <c r="P7" s="162"/>
      <c r="Q7" s="162"/>
      <c r="R7" s="162"/>
      <c r="U7" s="1"/>
      <c r="V7" s="1"/>
      <c r="W7" s="1"/>
      <c r="X7" s="1"/>
      <c r="AI7" s="14"/>
    </row>
    <row r="8" spans="1:35" ht="4.5" customHeight="1">
      <c r="A8" s="160"/>
      <c r="B8" s="778"/>
      <c r="C8" s="885"/>
      <c r="D8" s="13"/>
      <c r="E8" s="874"/>
      <c r="F8" s="874"/>
      <c r="G8" s="3"/>
      <c r="H8" s="22"/>
      <c r="I8" s="11"/>
      <c r="J8" s="14"/>
      <c r="K8" s="161"/>
      <c r="L8" s="161"/>
      <c r="M8" s="162"/>
      <c r="N8" s="162"/>
      <c r="O8" s="162"/>
      <c r="P8" s="162"/>
      <c r="Q8" s="245"/>
      <c r="R8" s="162"/>
      <c r="U8" s="1"/>
      <c r="V8" s="1"/>
      <c r="W8" s="1"/>
      <c r="X8" s="1"/>
      <c r="AI8" s="14"/>
    </row>
    <row r="9" spans="1:35" ht="4.5" customHeight="1">
      <c r="A9" s="160"/>
      <c r="B9" s="778"/>
      <c r="C9" s="885"/>
      <c r="D9" s="5"/>
      <c r="E9" s="17"/>
      <c r="F9" s="17"/>
      <c r="G9" s="17"/>
      <c r="H9" s="28"/>
      <c r="I9" s="14"/>
      <c r="J9" s="14"/>
      <c r="K9" s="161"/>
      <c r="L9" s="161"/>
      <c r="M9" s="162"/>
      <c r="N9" s="162"/>
      <c r="O9" s="162"/>
      <c r="P9" s="162"/>
      <c r="Q9" s="245"/>
      <c r="R9" s="162"/>
      <c r="S9" s="825" t="s">
        <v>72</v>
      </c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825"/>
      <c r="AE9" s="825"/>
      <c r="AF9" s="825"/>
      <c r="AG9" s="825"/>
      <c r="AH9" s="825"/>
      <c r="AI9" s="14"/>
    </row>
    <row r="10" spans="1:35" ht="4.5" customHeight="1">
      <c r="A10" s="160"/>
      <c r="B10" s="778"/>
      <c r="C10" s="887"/>
      <c r="D10" s="5"/>
      <c r="E10" s="20"/>
      <c r="F10" s="20"/>
      <c r="G10" s="21"/>
      <c r="H10" s="15"/>
      <c r="I10" s="11"/>
      <c r="J10" s="14"/>
      <c r="K10" s="163"/>
      <c r="L10" s="163"/>
      <c r="M10" s="162"/>
      <c r="N10" s="162"/>
      <c r="O10" s="162"/>
      <c r="P10" s="162"/>
      <c r="Q10" s="245"/>
      <c r="R10" s="162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14"/>
    </row>
    <row r="11" spans="1:35" ht="4.5" customHeight="1">
      <c r="A11" s="14"/>
      <c r="B11" s="14"/>
      <c r="C11" s="31"/>
      <c r="D11" s="14"/>
      <c r="E11" s="840"/>
      <c r="F11" s="841"/>
      <c r="G11" s="17"/>
      <c r="H11" s="6"/>
      <c r="I11" s="14"/>
      <c r="J11" s="14"/>
      <c r="K11" s="163"/>
      <c r="L11" s="163"/>
      <c r="M11" s="162"/>
      <c r="N11" s="162"/>
      <c r="O11" s="162"/>
      <c r="P11" s="162"/>
      <c r="Q11" s="245"/>
      <c r="R11" s="162"/>
      <c r="S11" s="825" t="s">
        <v>294</v>
      </c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14"/>
    </row>
    <row r="12" spans="1:35" ht="4.5" customHeight="1">
      <c r="A12" s="14"/>
      <c r="B12" s="792" t="s">
        <v>73</v>
      </c>
      <c r="C12" s="793"/>
      <c r="D12" s="14"/>
      <c r="E12" s="842"/>
      <c r="F12" s="843"/>
      <c r="G12" s="164"/>
      <c r="H12" s="6"/>
      <c r="I12" s="14"/>
      <c r="J12" s="14"/>
      <c r="K12" s="14"/>
      <c r="L12" s="14"/>
      <c r="M12" s="845"/>
      <c r="N12" s="845"/>
      <c r="O12" s="10"/>
      <c r="P12" s="14"/>
      <c r="Q12" s="246"/>
      <c r="R12" s="14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  <c r="AE12" s="825"/>
      <c r="AF12" s="825"/>
      <c r="AG12" s="825"/>
      <c r="AH12" s="825"/>
      <c r="AI12" s="14"/>
    </row>
    <row r="13" spans="1:35" ht="4.5" customHeight="1">
      <c r="A13" s="14"/>
      <c r="B13" s="794"/>
      <c r="C13" s="795"/>
      <c r="D13" s="9"/>
      <c r="E13" s="805"/>
      <c r="F13" s="805"/>
      <c r="G13" s="805"/>
      <c r="H13" s="6"/>
      <c r="I13" s="14"/>
      <c r="J13" s="14"/>
      <c r="K13" s="14"/>
      <c r="L13" s="14"/>
      <c r="M13" s="845"/>
      <c r="N13" s="845"/>
      <c r="O13" s="10"/>
      <c r="P13" s="14"/>
      <c r="Q13" s="246"/>
      <c r="R13" s="165"/>
      <c r="S13" s="946" t="s">
        <v>95</v>
      </c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6"/>
      <c r="AI13" s="14"/>
    </row>
    <row r="14" spans="1:35" ht="4.5" customHeight="1">
      <c r="A14" s="14"/>
      <c r="C14" s="798" t="s">
        <v>113</v>
      </c>
      <c r="D14" s="9"/>
      <c r="E14" s="807"/>
      <c r="F14" s="807"/>
      <c r="G14" s="807"/>
      <c r="H14" s="6"/>
      <c r="I14" s="14"/>
      <c r="J14" s="14"/>
      <c r="K14" s="942"/>
      <c r="L14" s="14"/>
      <c r="M14" s="17"/>
      <c r="N14" s="17"/>
      <c r="O14" s="17"/>
      <c r="P14" s="14"/>
      <c r="Q14" s="246"/>
      <c r="R14" s="165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14"/>
    </row>
    <row r="15" spans="1:35" ht="4.5" customHeight="1">
      <c r="A15" s="14"/>
      <c r="C15" s="798"/>
      <c r="D15" s="14"/>
      <c r="E15" s="796" t="s">
        <v>0</v>
      </c>
      <c r="F15" s="796" t="s">
        <v>1</v>
      </c>
      <c r="G15" s="867" t="s">
        <v>273</v>
      </c>
      <c r="H15" s="6"/>
      <c r="I15" s="14"/>
      <c r="J15" s="6"/>
      <c r="K15" s="943"/>
      <c r="L15" s="19"/>
      <c r="M15" s="25"/>
      <c r="N15" s="25"/>
      <c r="O15" s="26"/>
      <c r="P15" s="7"/>
      <c r="Q15" s="246"/>
      <c r="R15" s="14"/>
      <c r="S15" s="946" t="s">
        <v>165</v>
      </c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946"/>
      <c r="AE15" s="946"/>
      <c r="AF15" s="946"/>
      <c r="AG15" s="946"/>
      <c r="AH15" s="946"/>
      <c r="AI15" s="14"/>
    </row>
    <row r="16" spans="1:35" ht="4.5" customHeight="1">
      <c r="A16" s="11"/>
      <c r="B16" s="89"/>
      <c r="C16" s="847">
        <v>0.4791666666666667</v>
      </c>
      <c r="D16" s="9"/>
      <c r="E16" s="797"/>
      <c r="F16" s="797"/>
      <c r="G16" s="868"/>
      <c r="H16" s="15"/>
      <c r="I16" s="176"/>
      <c r="J16" s="28"/>
      <c r="K16" s="943"/>
      <c r="L16" s="14"/>
      <c r="M16" s="20"/>
      <c r="N16" s="20"/>
      <c r="O16" s="21"/>
      <c r="P16" s="23"/>
      <c r="Q16" s="247"/>
      <c r="R16" s="351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6"/>
      <c r="AF16" s="946"/>
      <c r="AG16" s="946"/>
      <c r="AH16" s="946"/>
      <c r="AI16" s="14"/>
    </row>
    <row r="17" spans="1:35" ht="4.5" customHeight="1">
      <c r="A17" s="11"/>
      <c r="B17" s="89"/>
      <c r="C17" s="847"/>
      <c r="D17" s="9"/>
      <c r="E17" s="805"/>
      <c r="F17" s="805"/>
      <c r="G17" s="805"/>
      <c r="H17" s="15"/>
      <c r="I17" s="11"/>
      <c r="J17" s="14"/>
      <c r="K17" s="944"/>
      <c r="L17" s="14"/>
      <c r="M17" s="17"/>
      <c r="N17" s="17"/>
      <c r="O17" s="17"/>
      <c r="P17" s="15"/>
      <c r="Q17" s="247"/>
      <c r="R17" s="14"/>
      <c r="S17" s="946" t="s">
        <v>274</v>
      </c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14"/>
    </row>
    <row r="18" spans="1:35" ht="4.5" customHeight="1">
      <c r="A18" s="11"/>
      <c r="B18" s="800" t="s">
        <v>307</v>
      </c>
      <c r="C18" s="801"/>
      <c r="D18" s="166"/>
      <c r="E18" s="807"/>
      <c r="F18" s="807"/>
      <c r="G18" s="807"/>
      <c r="H18" s="15"/>
      <c r="I18" s="11"/>
      <c r="J18" s="14"/>
      <c r="K18" s="14"/>
      <c r="L18" s="14"/>
      <c r="M18" s="819"/>
      <c r="N18" s="819"/>
      <c r="O18" s="10"/>
      <c r="P18" s="15"/>
      <c r="Q18" s="247"/>
      <c r="R18" s="14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14"/>
    </row>
    <row r="19" spans="1:35" ht="4.5" customHeight="1">
      <c r="A19" s="14"/>
      <c r="B19" s="802"/>
      <c r="C19" s="803"/>
      <c r="D19" s="166"/>
      <c r="E19" s="840"/>
      <c r="F19" s="841"/>
      <c r="G19" s="18"/>
      <c r="H19" s="6"/>
      <c r="I19" s="14"/>
      <c r="J19" s="14"/>
      <c r="K19" s="14"/>
      <c r="L19" s="14"/>
      <c r="M19" s="820"/>
      <c r="N19" s="821"/>
      <c r="O19" s="168"/>
      <c r="P19" s="6"/>
      <c r="Q19" s="246"/>
      <c r="R19" s="14"/>
      <c r="S19" s="825" t="s">
        <v>275</v>
      </c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14"/>
    </row>
    <row r="20" spans="1:35" ht="4.5" customHeight="1">
      <c r="A20" s="160"/>
      <c r="B20" s="305"/>
      <c r="C20" s="179"/>
      <c r="D20" s="180"/>
      <c r="E20" s="842"/>
      <c r="F20" s="843"/>
      <c r="G20" s="21"/>
      <c r="H20" s="15"/>
      <c r="I20" s="11"/>
      <c r="J20" s="14"/>
      <c r="K20" s="895" t="s">
        <v>74</v>
      </c>
      <c r="L20" s="14"/>
      <c r="M20" s="820"/>
      <c r="N20" s="821"/>
      <c r="O20" s="17"/>
      <c r="P20" s="15"/>
      <c r="Q20" s="247"/>
      <c r="R20" s="14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14"/>
    </row>
    <row r="21" spans="1:35" ht="4.5" customHeight="1">
      <c r="A21" s="160"/>
      <c r="B21" s="778">
        <v>16</v>
      </c>
      <c r="C21" s="675"/>
      <c r="D21" s="5"/>
      <c r="E21" s="16"/>
      <c r="F21" s="16"/>
      <c r="G21" s="16"/>
      <c r="H21" s="27"/>
      <c r="I21" s="14"/>
      <c r="J21" s="14"/>
      <c r="K21" s="896"/>
      <c r="L21" s="14"/>
      <c r="M21" s="822"/>
      <c r="N21" s="823"/>
      <c r="O21" s="169"/>
      <c r="P21" s="6"/>
      <c r="Q21" s="246"/>
      <c r="R21" s="14"/>
      <c r="S21" s="941" t="s">
        <v>125</v>
      </c>
      <c r="T21" s="941"/>
      <c r="U21" s="941"/>
      <c r="V21" s="941"/>
      <c r="W21" s="941"/>
      <c r="X21" s="941"/>
      <c r="Y21" s="941"/>
      <c r="Z21" s="941"/>
      <c r="AA21" s="941"/>
      <c r="AB21" s="941"/>
      <c r="AC21" s="941"/>
      <c r="AD21" s="941"/>
      <c r="AE21" s="941"/>
      <c r="AF21" s="941"/>
      <c r="AG21" s="941"/>
      <c r="AH21" s="941"/>
      <c r="AI21" s="14"/>
    </row>
    <row r="22" spans="1:35" ht="4.5" customHeight="1">
      <c r="A22" s="160"/>
      <c r="B22" s="778"/>
      <c r="C22" s="777"/>
      <c r="D22" s="8"/>
      <c r="E22" s="852"/>
      <c r="F22" s="852"/>
      <c r="G22" s="20"/>
      <c r="H22" s="31"/>
      <c r="I22" s="14"/>
      <c r="J22" s="14"/>
      <c r="K22" s="897"/>
      <c r="L22" s="14"/>
      <c r="M22" s="806"/>
      <c r="N22" s="809"/>
      <c r="O22" s="854"/>
      <c r="P22" s="6"/>
      <c r="Q22" s="246"/>
      <c r="R22" s="14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941"/>
      <c r="AI22" s="14"/>
    </row>
    <row r="23" spans="1:35" ht="4.5" customHeight="1">
      <c r="A23" s="160"/>
      <c r="B23" s="778"/>
      <c r="C23" s="777"/>
      <c r="D23" s="9"/>
      <c r="E23" s="20"/>
      <c r="F23" s="20"/>
      <c r="G23" s="18"/>
      <c r="H23" s="14"/>
      <c r="I23" s="14"/>
      <c r="J23" s="14"/>
      <c r="K23" s="838" t="s">
        <v>116</v>
      </c>
      <c r="L23" s="14"/>
      <c r="M23" s="806"/>
      <c r="N23" s="809"/>
      <c r="O23" s="855"/>
      <c r="P23" s="6"/>
      <c r="Q23" s="246"/>
      <c r="R23" s="14"/>
      <c r="S23" s="171"/>
      <c r="T23" s="14"/>
      <c r="U23" s="10"/>
      <c r="V23" s="10"/>
      <c r="W23" s="10"/>
      <c r="X23" s="30"/>
      <c r="Y23" s="14"/>
      <c r="Z23" s="14"/>
      <c r="AA23" s="14"/>
      <c r="AB23" s="162"/>
      <c r="AC23" s="804" t="s">
        <v>124</v>
      </c>
      <c r="AD23" s="804"/>
      <c r="AE23" s="804"/>
      <c r="AF23" s="804"/>
      <c r="AG23" s="804"/>
      <c r="AH23" s="804"/>
      <c r="AI23" s="14"/>
    </row>
    <row r="24" spans="1:35" ht="4.5" customHeight="1">
      <c r="A24" s="14"/>
      <c r="B24" s="778"/>
      <c r="C24" s="676"/>
      <c r="D24" s="9"/>
      <c r="E24" s="20"/>
      <c r="F24" s="20"/>
      <c r="G24" s="20"/>
      <c r="H24" s="14"/>
      <c r="I24" s="14"/>
      <c r="J24" s="706"/>
      <c r="K24" s="838"/>
      <c r="L24" s="14"/>
      <c r="M24" s="807"/>
      <c r="N24" s="810"/>
      <c r="O24" s="856"/>
      <c r="P24" s="6"/>
      <c r="Q24" s="246"/>
      <c r="R24" s="14"/>
      <c r="S24" s="883"/>
      <c r="T24" s="884"/>
      <c r="U24" s="10"/>
      <c r="V24" s="10"/>
      <c r="W24" s="10"/>
      <c r="X24" s="10"/>
      <c r="Y24" s="14"/>
      <c r="Z24" s="14"/>
      <c r="AA24" s="14"/>
      <c r="AB24" s="162"/>
      <c r="AC24" s="804"/>
      <c r="AD24" s="804"/>
      <c r="AE24" s="804"/>
      <c r="AF24" s="804"/>
      <c r="AG24" s="804"/>
      <c r="AH24" s="804"/>
      <c r="AI24" s="14"/>
    </row>
    <row r="25" spans="1:35" ht="4.5" customHeight="1">
      <c r="A25" s="14"/>
      <c r="B25" s="14"/>
      <c r="C25" s="814"/>
      <c r="D25" s="14"/>
      <c r="E25" s="20"/>
      <c r="F25" s="20"/>
      <c r="G25" s="20"/>
      <c r="H25" s="14"/>
      <c r="I25" s="14"/>
      <c r="J25" s="706"/>
      <c r="K25" s="838"/>
      <c r="L25" s="14"/>
      <c r="M25" s="875" t="s">
        <v>0</v>
      </c>
      <c r="N25" s="877" t="s">
        <v>1</v>
      </c>
      <c r="O25" s="867" t="s">
        <v>273</v>
      </c>
      <c r="P25" s="6"/>
      <c r="Q25" s="248"/>
      <c r="R25" s="27"/>
      <c r="S25" s="885"/>
      <c r="T25" s="886"/>
      <c r="U25" s="236"/>
      <c r="V25" s="3"/>
      <c r="W25" s="3"/>
      <c r="X25" s="3"/>
      <c r="Y25" s="14"/>
      <c r="Z25" s="14"/>
      <c r="AA25" s="14"/>
      <c r="AB25" s="14"/>
      <c r="AC25" s="804"/>
      <c r="AD25" s="804"/>
      <c r="AE25" s="804"/>
      <c r="AF25" s="804"/>
      <c r="AG25" s="804"/>
      <c r="AH25" s="804"/>
      <c r="AI25" s="14"/>
    </row>
    <row r="26" spans="1:35" ht="4.5" customHeight="1">
      <c r="A26" s="11"/>
      <c r="B26" s="14"/>
      <c r="C26" s="815"/>
      <c r="D26" s="9"/>
      <c r="E26" s="20"/>
      <c r="F26" s="20"/>
      <c r="G26" s="20"/>
      <c r="H26" s="11"/>
      <c r="I26" s="11"/>
      <c r="J26" s="706"/>
      <c r="K26" s="824">
        <v>0.625</v>
      </c>
      <c r="L26" s="14"/>
      <c r="M26" s="876"/>
      <c r="N26" s="878"/>
      <c r="O26" s="868"/>
      <c r="P26" s="15"/>
      <c r="Q26" s="247"/>
      <c r="R26" s="307"/>
      <c r="S26" s="885"/>
      <c r="T26" s="886"/>
      <c r="U26" s="879"/>
      <c r="V26" s="879"/>
      <c r="W26" s="10"/>
      <c r="X26" s="187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4.5" customHeight="1">
      <c r="A27" s="11"/>
      <c r="B27" s="14"/>
      <c r="C27" s="14"/>
      <c r="D27" s="9"/>
      <c r="E27" s="20"/>
      <c r="F27" s="20"/>
      <c r="G27" s="20"/>
      <c r="H27" s="11"/>
      <c r="I27" s="11"/>
      <c r="J27" s="14"/>
      <c r="K27" s="824"/>
      <c r="L27" s="14"/>
      <c r="M27" s="805"/>
      <c r="N27" s="808"/>
      <c r="O27" s="811"/>
      <c r="P27" s="15"/>
      <c r="Q27" s="247"/>
      <c r="R27" s="14"/>
      <c r="S27" s="887"/>
      <c r="T27" s="888"/>
      <c r="U27" s="879"/>
      <c r="V27" s="879"/>
      <c r="W27" s="10"/>
      <c r="X27" s="17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4.5" customHeight="1">
      <c r="A28" s="160"/>
      <c r="B28" s="778">
        <v>10</v>
      </c>
      <c r="C28" s="675"/>
      <c r="D28" s="9"/>
      <c r="E28" s="852"/>
      <c r="F28" s="852"/>
      <c r="G28" s="20"/>
      <c r="H28" s="11"/>
      <c r="I28" s="11"/>
      <c r="J28" s="14"/>
      <c r="K28" s="824"/>
      <c r="L28" s="14"/>
      <c r="M28" s="806"/>
      <c r="N28" s="809"/>
      <c r="O28" s="812"/>
      <c r="P28" s="15"/>
      <c r="Q28" s="247"/>
      <c r="R28" s="14"/>
      <c r="S28" s="14"/>
      <c r="T28" s="14"/>
      <c r="U28" s="845"/>
      <c r="V28" s="845"/>
      <c r="W28" s="10"/>
      <c r="X28" s="172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4.5" customHeight="1">
      <c r="A29" s="160"/>
      <c r="B29" s="778"/>
      <c r="C29" s="777"/>
      <c r="D29" s="9"/>
      <c r="E29" s="845"/>
      <c r="F29" s="845"/>
      <c r="G29" s="10"/>
      <c r="H29" s="11"/>
      <c r="I29" s="14"/>
      <c r="J29" s="14"/>
      <c r="K29" s="789" t="s">
        <v>328</v>
      </c>
      <c r="L29" s="14"/>
      <c r="M29" s="807"/>
      <c r="N29" s="810"/>
      <c r="O29" s="813"/>
      <c r="P29" s="6"/>
      <c r="Q29" s="246"/>
      <c r="R29" s="14"/>
      <c r="S29" s="14"/>
      <c r="T29" s="14"/>
      <c r="U29" s="845"/>
      <c r="V29" s="845"/>
      <c r="W29" s="17"/>
      <c r="X29" s="17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4.5" customHeight="1">
      <c r="A30" s="160"/>
      <c r="B30" s="778"/>
      <c r="C30" s="777"/>
      <c r="D30" s="31"/>
      <c r="E30" s="156"/>
      <c r="F30" s="156"/>
      <c r="G30" s="156"/>
      <c r="H30" s="28"/>
      <c r="I30" s="11"/>
      <c r="J30" s="14"/>
      <c r="K30" s="790"/>
      <c r="L30" s="14"/>
      <c r="M30" s="872"/>
      <c r="N30" s="873"/>
      <c r="O30" s="17"/>
      <c r="P30" s="15"/>
      <c r="Q30" s="247"/>
      <c r="R30" s="14"/>
      <c r="S30" s="14"/>
      <c r="T30" s="14"/>
      <c r="U30" s="20"/>
      <c r="V30" s="20"/>
      <c r="W30" s="21"/>
      <c r="X30" s="17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4.5" customHeight="1">
      <c r="A31" s="160"/>
      <c r="B31" s="778"/>
      <c r="C31" s="676"/>
      <c r="D31" s="14"/>
      <c r="E31" s="20"/>
      <c r="F31" s="20"/>
      <c r="G31" s="21"/>
      <c r="H31" s="15"/>
      <c r="I31" s="14"/>
      <c r="J31" s="14"/>
      <c r="K31" s="790"/>
      <c r="L31" s="14"/>
      <c r="M31" s="820"/>
      <c r="N31" s="821"/>
      <c r="O31" s="21"/>
      <c r="P31" s="6"/>
      <c r="Q31" s="246"/>
      <c r="R31" s="14"/>
      <c r="S31" s="14"/>
      <c r="T31" s="14"/>
      <c r="U31" s="17"/>
      <c r="V31" s="17"/>
      <c r="W31" s="17"/>
      <c r="X31" s="17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4.5" customHeight="1">
      <c r="A32" s="14"/>
      <c r="B32" s="14"/>
      <c r="C32" s="31"/>
      <c r="D32" s="14"/>
      <c r="E32" s="840"/>
      <c r="F32" s="841"/>
      <c r="G32" s="17"/>
      <c r="H32" s="6"/>
      <c r="I32" s="14"/>
      <c r="J32" s="14"/>
      <c r="K32" s="790"/>
      <c r="L32" s="14"/>
      <c r="M32" s="822"/>
      <c r="N32" s="823"/>
      <c r="O32" s="17"/>
      <c r="P32" s="6"/>
      <c r="Q32" s="246"/>
      <c r="R32" s="14"/>
      <c r="S32" s="14"/>
      <c r="T32" s="14"/>
      <c r="U32" s="845"/>
      <c r="V32" s="845"/>
      <c r="W32" s="10"/>
      <c r="X32" s="172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4.5" customHeight="1">
      <c r="A33" s="14"/>
      <c r="B33" s="792" t="s">
        <v>75</v>
      </c>
      <c r="C33" s="793"/>
      <c r="D33" s="14"/>
      <c r="E33" s="842"/>
      <c r="F33" s="843"/>
      <c r="G33" s="164"/>
      <c r="H33" s="6"/>
      <c r="I33" s="14"/>
      <c r="J33" s="14"/>
      <c r="K33" s="790"/>
      <c r="L33" s="14"/>
      <c r="M33" s="845"/>
      <c r="N33" s="845"/>
      <c r="O33" s="10"/>
      <c r="P33" s="6"/>
      <c r="Q33" s="246"/>
      <c r="R33" s="14"/>
      <c r="S33" s="14"/>
      <c r="T33" s="14"/>
      <c r="U33" s="845"/>
      <c r="V33" s="845"/>
      <c r="W33" s="10"/>
      <c r="X33" s="172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4.5" customHeight="1">
      <c r="A34" s="14"/>
      <c r="B34" s="794"/>
      <c r="C34" s="795"/>
      <c r="D34" s="9"/>
      <c r="E34" s="805"/>
      <c r="F34" s="805"/>
      <c r="G34" s="805"/>
      <c r="H34" s="6"/>
      <c r="I34" s="14"/>
      <c r="J34" s="14"/>
      <c r="K34" s="791"/>
      <c r="L34" s="14"/>
      <c r="M34" s="17"/>
      <c r="N34" s="17"/>
      <c r="O34" s="17"/>
      <c r="P34" s="6"/>
      <c r="Q34" s="246"/>
      <c r="R34" s="14"/>
      <c r="S34" s="14"/>
      <c r="T34" s="14"/>
      <c r="U34" s="17"/>
      <c r="V34" s="17"/>
      <c r="W34" s="17"/>
      <c r="X34" s="17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4.5" customHeight="1">
      <c r="A35" s="14"/>
      <c r="C35" s="798" t="s">
        <v>114</v>
      </c>
      <c r="D35" s="9"/>
      <c r="E35" s="807"/>
      <c r="F35" s="807"/>
      <c r="G35" s="807"/>
      <c r="H35" s="6"/>
      <c r="I35" s="5"/>
      <c r="J35" s="14"/>
      <c r="K35" s="308"/>
      <c r="L35" s="14"/>
      <c r="M35" s="20"/>
      <c r="N35" s="20"/>
      <c r="O35" s="21"/>
      <c r="P35" s="6"/>
      <c r="Q35" s="246"/>
      <c r="R35" s="14"/>
      <c r="S35" s="14"/>
      <c r="T35" s="14"/>
      <c r="U35" s="20"/>
      <c r="V35" s="20"/>
      <c r="W35" s="21"/>
      <c r="X35" s="17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4.5" customHeight="1">
      <c r="A36" s="14"/>
      <c r="C36" s="798"/>
      <c r="D36" s="14"/>
      <c r="E36" s="796" t="s">
        <v>0</v>
      </c>
      <c r="F36" s="796" t="s">
        <v>1</v>
      </c>
      <c r="G36" s="867" t="s">
        <v>273</v>
      </c>
      <c r="H36" s="6"/>
      <c r="I36" s="175"/>
      <c r="J36" s="7"/>
      <c r="K36" s="675"/>
      <c r="L36" s="7"/>
      <c r="M36" s="25"/>
      <c r="N36" s="25"/>
      <c r="O36" s="26"/>
      <c r="P36" s="24"/>
      <c r="Q36" s="247"/>
      <c r="R36" s="14"/>
      <c r="S36" s="14"/>
      <c r="T36" s="14"/>
      <c r="U36" s="20"/>
      <c r="V36" s="20"/>
      <c r="W36" s="21"/>
      <c r="X36" s="17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4.5" customHeight="1">
      <c r="A37" s="11"/>
      <c r="B37" s="89"/>
      <c r="C37" s="847">
        <v>0.4791666666666667</v>
      </c>
      <c r="D37" s="9"/>
      <c r="E37" s="797"/>
      <c r="F37" s="797"/>
      <c r="G37" s="868"/>
      <c r="H37" s="15"/>
      <c r="I37" s="176"/>
      <c r="J37" s="31"/>
      <c r="K37" s="777"/>
      <c r="L37" s="14"/>
      <c r="M37" s="17"/>
      <c r="N37" s="17"/>
      <c r="O37" s="17"/>
      <c r="P37" s="11"/>
      <c r="Q37" s="247"/>
      <c r="R37" s="14"/>
      <c r="S37" s="14"/>
      <c r="T37" s="14"/>
      <c r="U37" s="17"/>
      <c r="V37" s="17"/>
      <c r="W37" s="17"/>
      <c r="X37" s="173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4.5" customHeight="1">
      <c r="A38" s="11"/>
      <c r="B38" s="89"/>
      <c r="C38" s="847"/>
      <c r="D38" s="9"/>
      <c r="E38" s="805"/>
      <c r="F38" s="805"/>
      <c r="G38" s="805"/>
      <c r="H38" s="15"/>
      <c r="I38" s="11"/>
      <c r="J38" s="14"/>
      <c r="K38" s="777"/>
      <c r="L38" s="14"/>
      <c r="M38" s="845"/>
      <c r="N38" s="845"/>
      <c r="O38" s="10"/>
      <c r="P38" s="11"/>
      <c r="Q38" s="247"/>
      <c r="R38" s="14"/>
      <c r="S38" s="826" t="s">
        <v>76</v>
      </c>
      <c r="T38" s="14"/>
      <c r="U38" s="829"/>
      <c r="V38" s="830"/>
      <c r="W38" s="10"/>
      <c r="X38" s="172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4.5" customHeight="1">
      <c r="A39" s="11"/>
      <c r="B39" s="800" t="s">
        <v>308</v>
      </c>
      <c r="C39" s="801"/>
      <c r="D39" s="9"/>
      <c r="E39" s="807"/>
      <c r="F39" s="807"/>
      <c r="G39" s="807"/>
      <c r="H39" s="15"/>
      <c r="I39" s="14"/>
      <c r="J39" s="14"/>
      <c r="K39" s="676"/>
      <c r="L39" s="14"/>
      <c r="M39" s="17"/>
      <c r="N39" s="17"/>
      <c r="O39" s="17"/>
      <c r="P39" s="14"/>
      <c r="Q39" s="246"/>
      <c r="R39" s="14"/>
      <c r="S39" s="827"/>
      <c r="T39" s="14"/>
      <c r="U39" s="831"/>
      <c r="V39" s="832"/>
      <c r="W39" s="17"/>
      <c r="X39" s="173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4.5" customHeight="1">
      <c r="A40" s="14"/>
      <c r="B40" s="802"/>
      <c r="C40" s="803"/>
      <c r="D40" s="14"/>
      <c r="E40" s="840"/>
      <c r="F40" s="841"/>
      <c r="G40" s="18"/>
      <c r="H40" s="6"/>
      <c r="I40" s="11"/>
      <c r="J40" s="14"/>
      <c r="K40" s="14"/>
      <c r="L40" s="14"/>
      <c r="M40" s="20"/>
      <c r="N40" s="20"/>
      <c r="O40" s="21"/>
      <c r="P40" s="11"/>
      <c r="Q40" s="247"/>
      <c r="R40" s="14"/>
      <c r="S40" s="828"/>
      <c r="T40" s="14"/>
      <c r="U40" s="833"/>
      <c r="V40" s="834"/>
      <c r="W40" s="169"/>
      <c r="X40" s="174"/>
      <c r="Y40" s="14"/>
      <c r="Z40" s="14"/>
      <c r="AA40" s="177"/>
      <c r="AB40" s="14"/>
      <c r="AC40" s="14"/>
      <c r="AD40" s="14"/>
      <c r="AE40" s="14"/>
      <c r="AF40" s="14"/>
      <c r="AG40" s="14"/>
      <c r="AH40" s="14"/>
      <c r="AI40" s="14"/>
    </row>
    <row r="41" spans="1:35" ht="4.5" customHeight="1">
      <c r="A41" s="160"/>
      <c r="B41" s="305"/>
      <c r="C41" s="306"/>
      <c r="D41" s="14"/>
      <c r="E41" s="842"/>
      <c r="F41" s="843"/>
      <c r="G41" s="21"/>
      <c r="H41" s="15"/>
      <c r="I41" s="14"/>
      <c r="J41" s="14"/>
      <c r="K41" s="14"/>
      <c r="L41" s="14"/>
      <c r="M41" s="17"/>
      <c r="N41" s="17"/>
      <c r="O41" s="17"/>
      <c r="P41" s="14"/>
      <c r="Q41" s="246"/>
      <c r="R41" s="14"/>
      <c r="S41" s="894" t="s">
        <v>117</v>
      </c>
      <c r="T41" s="14"/>
      <c r="U41" s="854"/>
      <c r="V41" s="835"/>
      <c r="W41" s="899"/>
      <c r="X41" s="17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4.5" customHeight="1">
      <c r="A42" s="160"/>
      <c r="B42" s="778">
        <v>8</v>
      </c>
      <c r="C42" s="774"/>
      <c r="D42" s="19"/>
      <c r="E42" s="16"/>
      <c r="F42" s="16"/>
      <c r="G42" s="16"/>
      <c r="H42" s="27"/>
      <c r="I42" s="14"/>
      <c r="J42" s="14"/>
      <c r="K42" s="14"/>
      <c r="L42" s="14"/>
      <c r="M42" s="845"/>
      <c r="N42" s="845"/>
      <c r="O42" s="10"/>
      <c r="P42" s="14"/>
      <c r="Q42" s="246"/>
      <c r="R42" s="14"/>
      <c r="S42" s="894"/>
      <c r="T42" s="14"/>
      <c r="U42" s="855"/>
      <c r="V42" s="836"/>
      <c r="W42" s="853"/>
      <c r="X42" s="155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4.5" customHeight="1">
      <c r="A43" s="160"/>
      <c r="B43" s="778"/>
      <c r="C43" s="775"/>
      <c r="D43" s="8"/>
      <c r="E43" s="852"/>
      <c r="F43" s="852"/>
      <c r="G43" s="20"/>
      <c r="H43" s="14"/>
      <c r="I43" s="14"/>
      <c r="J43" s="14"/>
      <c r="K43" s="14"/>
      <c r="L43" s="14"/>
      <c r="M43" s="10"/>
      <c r="N43" s="10"/>
      <c r="O43" s="18"/>
      <c r="P43" s="14"/>
      <c r="Q43" s="246"/>
      <c r="R43" s="14"/>
      <c r="S43" s="894"/>
      <c r="T43" s="14"/>
      <c r="U43" s="856"/>
      <c r="V43" s="837"/>
      <c r="W43" s="853"/>
      <c r="X43" s="155"/>
      <c r="Y43" s="14"/>
      <c r="Z43" s="14"/>
      <c r="AA43" s="11"/>
      <c r="AB43" s="14"/>
      <c r="AC43" s="14"/>
      <c r="AD43" s="14"/>
      <c r="AE43" s="14"/>
      <c r="AF43" s="14"/>
      <c r="AG43" s="14"/>
      <c r="AH43" s="14"/>
      <c r="AI43" s="14"/>
    </row>
    <row r="44" spans="1:35" ht="4.5" customHeight="1">
      <c r="A44" s="160"/>
      <c r="B44" s="778"/>
      <c r="C44" s="775"/>
      <c r="D44" s="12"/>
      <c r="E44" s="20"/>
      <c r="F44" s="20"/>
      <c r="G44" s="18"/>
      <c r="H44" s="14"/>
      <c r="I44" s="14"/>
      <c r="K44" s="14"/>
      <c r="M44" s="10"/>
      <c r="N44" s="10"/>
      <c r="O44" s="10"/>
      <c r="P44" s="14"/>
      <c r="Q44" s="246"/>
      <c r="S44" s="898">
        <v>0.4583333333333333</v>
      </c>
      <c r="U44" s="806" t="s">
        <v>2</v>
      </c>
      <c r="V44" s="809" t="s">
        <v>1</v>
      </c>
      <c r="W44" s="805" t="s">
        <v>273</v>
      </c>
      <c r="X44" s="474"/>
      <c r="Y44" s="14"/>
      <c r="AA44" s="883"/>
      <c r="AB44" s="884"/>
      <c r="AC44" s="11"/>
      <c r="AD44" s="14"/>
      <c r="AE44" s="14"/>
      <c r="AF44" s="14"/>
      <c r="AG44" s="14"/>
      <c r="AI44" s="14"/>
    </row>
    <row r="45" spans="1:35" ht="4.5" customHeight="1">
      <c r="A45" s="14"/>
      <c r="B45" s="778"/>
      <c r="C45" s="776"/>
      <c r="D45" s="479"/>
      <c r="E45" s="20"/>
      <c r="F45" s="20"/>
      <c r="G45" s="20"/>
      <c r="H45" s="479"/>
      <c r="I45" s="479"/>
      <c r="J45" s="493"/>
      <c r="K45" s="479"/>
      <c r="L45" s="493"/>
      <c r="M45" s="264"/>
      <c r="N45" s="264"/>
      <c r="O45" s="264"/>
      <c r="P45" s="479"/>
      <c r="Q45" s="556"/>
      <c r="S45" s="898"/>
      <c r="U45" s="807"/>
      <c r="V45" s="810"/>
      <c r="W45" s="807"/>
      <c r="X45" s="178"/>
      <c r="Y45" s="19"/>
      <c r="Z45" s="27"/>
      <c r="AA45" s="885"/>
      <c r="AB45" s="886"/>
      <c r="AC45" s="175"/>
      <c r="AD45" s="7"/>
      <c r="AE45" s="7"/>
      <c r="AF45" s="7"/>
      <c r="AG45" s="14"/>
      <c r="AI45" s="14"/>
    </row>
    <row r="46" spans="1:35" ht="4.5" customHeight="1">
      <c r="A46" s="11"/>
      <c r="C46" s="540"/>
      <c r="D46" s="541"/>
      <c r="E46" s="542"/>
      <c r="F46" s="542"/>
      <c r="G46" s="542"/>
      <c r="H46" s="543"/>
      <c r="I46" s="543"/>
      <c r="J46" s="535"/>
      <c r="K46" s="540"/>
      <c r="L46" s="535"/>
      <c r="M46" s="544"/>
      <c r="N46" s="544"/>
      <c r="O46" s="544"/>
      <c r="P46" s="543"/>
      <c r="Q46" s="545"/>
      <c r="S46" s="898"/>
      <c r="U46" s="855"/>
      <c r="V46" s="836"/>
      <c r="W46" s="806"/>
      <c r="X46" s="178"/>
      <c r="Y46" s="14"/>
      <c r="Z46" s="6"/>
      <c r="AA46" s="885"/>
      <c r="AB46" s="886"/>
      <c r="AC46" s="183"/>
      <c r="AD46" s="179"/>
      <c r="AE46" s="179"/>
      <c r="AF46" s="477"/>
      <c r="AG46" s="10"/>
      <c r="AI46" s="14"/>
    </row>
    <row r="47" spans="1:35" ht="4.5" customHeight="1">
      <c r="A47" s="11"/>
      <c r="B47" s="14"/>
      <c r="C47" s="14"/>
      <c r="D47" s="9"/>
      <c r="E47" s="20"/>
      <c r="F47" s="20"/>
      <c r="G47" s="20"/>
      <c r="H47" s="11"/>
      <c r="I47" s="11"/>
      <c r="J47" s="14"/>
      <c r="K47" s="14"/>
      <c r="M47" s="10"/>
      <c r="N47" s="10"/>
      <c r="O47" s="10"/>
      <c r="P47" s="11"/>
      <c r="Q47" s="247"/>
      <c r="U47" s="855"/>
      <c r="V47" s="836"/>
      <c r="W47" s="806"/>
      <c r="X47" s="178"/>
      <c r="Y47" s="14"/>
      <c r="Z47" s="14"/>
      <c r="AA47" s="887"/>
      <c r="AB47" s="888"/>
      <c r="AC47" s="11"/>
      <c r="AD47" s="179"/>
      <c r="AE47" s="179"/>
      <c r="AF47" s="472"/>
      <c r="AG47" s="33"/>
      <c r="AI47" s="14"/>
    </row>
    <row r="48" spans="1:35" ht="4.5" customHeight="1">
      <c r="A48" s="160"/>
      <c r="B48" s="778">
        <v>6</v>
      </c>
      <c r="C48" s="889"/>
      <c r="D48" s="12"/>
      <c r="E48" s="852"/>
      <c r="F48" s="852"/>
      <c r="G48" s="20"/>
      <c r="H48" s="11"/>
      <c r="I48" s="11"/>
      <c r="J48" s="14"/>
      <c r="K48" s="14"/>
      <c r="M48" s="845"/>
      <c r="N48" s="845"/>
      <c r="O48" s="10"/>
      <c r="P48" s="11"/>
      <c r="Q48" s="247"/>
      <c r="U48" s="856"/>
      <c r="V48" s="837"/>
      <c r="W48" s="806"/>
      <c r="X48" s="157"/>
      <c r="Y48" s="14"/>
      <c r="AA48" s="171"/>
      <c r="AC48" s="14"/>
      <c r="AD48" s="17"/>
      <c r="AE48" s="17"/>
      <c r="AF48" s="173"/>
      <c r="AG48" s="33"/>
      <c r="AI48" s="14"/>
    </row>
    <row r="49" spans="1:35" ht="4.5" customHeight="1">
      <c r="A49" s="160"/>
      <c r="B49" s="778"/>
      <c r="C49" s="890"/>
      <c r="D49" s="13"/>
      <c r="E49" s="845"/>
      <c r="F49" s="845"/>
      <c r="G49" s="10"/>
      <c r="H49" s="11"/>
      <c r="I49" s="14"/>
      <c r="J49" s="14"/>
      <c r="K49" s="14"/>
      <c r="M49" s="17"/>
      <c r="N49" s="17"/>
      <c r="O49" s="17"/>
      <c r="P49" s="14"/>
      <c r="Q49" s="246"/>
      <c r="T49" s="180"/>
      <c r="U49" s="829"/>
      <c r="V49" s="830"/>
      <c r="W49" s="181"/>
      <c r="X49" s="157"/>
      <c r="Y49" s="14"/>
      <c r="AA49" s="14"/>
      <c r="AC49" s="14"/>
      <c r="AD49" s="20"/>
      <c r="AE49" s="20"/>
      <c r="AF49" s="473"/>
      <c r="AG49" s="10"/>
      <c r="AI49" s="14"/>
    </row>
    <row r="50" spans="1:33" ht="4.5" customHeight="1">
      <c r="A50" s="160"/>
      <c r="B50" s="778"/>
      <c r="C50" s="890"/>
      <c r="D50" s="8"/>
      <c r="E50" s="156"/>
      <c r="F50" s="156"/>
      <c r="G50" s="156"/>
      <c r="H50" s="28"/>
      <c r="I50" s="11"/>
      <c r="J50" s="14"/>
      <c r="K50" s="14"/>
      <c r="M50" s="20"/>
      <c r="N50" s="20"/>
      <c r="O50" s="21"/>
      <c r="P50" s="11"/>
      <c r="Q50" s="247"/>
      <c r="R50" s="14"/>
      <c r="S50" s="900" t="s">
        <v>263</v>
      </c>
      <c r="T50" s="180"/>
      <c r="U50" s="831"/>
      <c r="V50" s="832"/>
      <c r="W50" s="10"/>
      <c r="X50" s="172"/>
      <c r="Y50" s="14"/>
      <c r="AA50" s="14"/>
      <c r="AC50" s="14"/>
      <c r="AD50" s="20"/>
      <c r="AE50" s="20"/>
      <c r="AF50" s="473"/>
      <c r="AG50" s="10"/>
    </row>
    <row r="51" spans="1:33" ht="4.5" customHeight="1">
      <c r="A51" s="160"/>
      <c r="B51" s="778"/>
      <c r="C51" s="891"/>
      <c r="D51" s="5"/>
      <c r="E51" s="20"/>
      <c r="F51" s="20"/>
      <c r="G51" s="21"/>
      <c r="H51" s="15"/>
      <c r="I51" s="14"/>
      <c r="J51" s="14"/>
      <c r="K51" s="14"/>
      <c r="M51" s="17"/>
      <c r="N51" s="17"/>
      <c r="O51" s="17"/>
      <c r="P51" s="14"/>
      <c r="Q51" s="246"/>
      <c r="R51" s="14"/>
      <c r="S51" s="901"/>
      <c r="T51" s="180"/>
      <c r="U51" s="833"/>
      <c r="V51" s="834"/>
      <c r="W51" s="17"/>
      <c r="X51" s="173"/>
      <c r="Y51" s="14"/>
      <c r="AA51" s="9"/>
      <c r="AC51" s="14"/>
      <c r="AD51" s="17"/>
      <c r="AE51" s="17"/>
      <c r="AF51" s="173"/>
      <c r="AG51" s="33"/>
    </row>
    <row r="52" spans="1:33" ht="4.5" customHeight="1">
      <c r="A52" s="14"/>
      <c r="B52" s="14"/>
      <c r="C52" s="31"/>
      <c r="D52" s="14"/>
      <c r="E52" s="840"/>
      <c r="F52" s="841"/>
      <c r="G52" s="17"/>
      <c r="H52" s="6"/>
      <c r="I52" s="14"/>
      <c r="K52" s="14"/>
      <c r="M52" s="845"/>
      <c r="N52" s="845"/>
      <c r="O52" s="10"/>
      <c r="P52" s="14"/>
      <c r="Q52" s="246"/>
      <c r="R52" s="14"/>
      <c r="S52" s="901"/>
      <c r="T52" s="14"/>
      <c r="U52" s="32"/>
      <c r="V52" s="32"/>
      <c r="W52" s="10"/>
      <c r="X52" s="172"/>
      <c r="Y52" s="14"/>
      <c r="AA52" s="11"/>
      <c r="AC52" s="14"/>
      <c r="AD52" s="179"/>
      <c r="AE52" s="179"/>
      <c r="AF52" s="472"/>
      <c r="AG52" s="33"/>
    </row>
    <row r="53" spans="1:33" ht="4.5" customHeight="1">
      <c r="A53" s="14"/>
      <c r="B53" s="792" t="s">
        <v>77</v>
      </c>
      <c r="C53" s="793"/>
      <c r="D53" s="14"/>
      <c r="E53" s="842"/>
      <c r="F53" s="843"/>
      <c r="G53" s="164"/>
      <c r="H53" s="6"/>
      <c r="I53" s="14"/>
      <c r="J53" s="14"/>
      <c r="K53" s="14"/>
      <c r="M53" s="845"/>
      <c r="N53" s="845"/>
      <c r="O53" s="10"/>
      <c r="P53" s="14"/>
      <c r="Q53" s="246"/>
      <c r="R53" s="14"/>
      <c r="S53" s="892" t="s">
        <v>118</v>
      </c>
      <c r="U53" s="1"/>
      <c r="V53" s="1"/>
      <c r="W53" s="1"/>
      <c r="X53" s="172"/>
      <c r="Y53" s="14"/>
      <c r="AA53" s="11"/>
      <c r="AC53" s="14"/>
      <c r="AD53" s="179"/>
      <c r="AE53" s="179"/>
      <c r="AF53" s="472"/>
      <c r="AG53" s="21"/>
    </row>
    <row r="54" spans="1:33" ht="4.5" customHeight="1">
      <c r="A54" s="14"/>
      <c r="B54" s="794"/>
      <c r="C54" s="795"/>
      <c r="D54" s="9"/>
      <c r="E54" s="805"/>
      <c r="F54" s="805"/>
      <c r="G54" s="805"/>
      <c r="H54" s="6"/>
      <c r="I54" s="14"/>
      <c r="J54" s="14"/>
      <c r="K54" s="182"/>
      <c r="M54" s="17"/>
      <c r="N54" s="17"/>
      <c r="O54" s="17"/>
      <c r="P54" s="14"/>
      <c r="Q54" s="246"/>
      <c r="R54" s="14"/>
      <c r="S54" s="892"/>
      <c r="U54" s="1"/>
      <c r="V54" s="1"/>
      <c r="W54" s="1"/>
      <c r="X54" s="172"/>
      <c r="Y54" s="14"/>
      <c r="AA54" s="11"/>
      <c r="AC54" s="14"/>
      <c r="AD54" s="14"/>
      <c r="AE54" s="14"/>
      <c r="AF54" s="6"/>
      <c r="AG54" s="14"/>
    </row>
    <row r="55" spans="1:32" ht="4.5" customHeight="1">
      <c r="A55" s="14"/>
      <c r="C55" s="788" t="s">
        <v>235</v>
      </c>
      <c r="D55" s="9"/>
      <c r="E55" s="807"/>
      <c r="F55" s="807"/>
      <c r="G55" s="807"/>
      <c r="H55" s="6"/>
      <c r="I55" s="5"/>
      <c r="J55" s="14"/>
      <c r="K55" s="675"/>
      <c r="M55" s="20"/>
      <c r="N55" s="20"/>
      <c r="O55" s="21"/>
      <c r="P55" s="14"/>
      <c r="Q55" s="246"/>
      <c r="R55" s="14"/>
      <c r="S55" s="893"/>
      <c r="U55" s="1"/>
      <c r="V55" s="1"/>
      <c r="W55" s="1"/>
      <c r="X55" s="172"/>
      <c r="Y55" s="14"/>
      <c r="AA55" s="11"/>
      <c r="AB55" s="14"/>
      <c r="AE55" s="14"/>
      <c r="AF55" s="6"/>
    </row>
    <row r="56" spans="1:32" ht="4.5" customHeight="1">
      <c r="A56" s="14"/>
      <c r="C56" s="788"/>
      <c r="D56" s="14"/>
      <c r="E56" s="796" t="s">
        <v>0</v>
      </c>
      <c r="F56" s="796" t="s">
        <v>1</v>
      </c>
      <c r="G56" s="867" t="s">
        <v>273</v>
      </c>
      <c r="H56" s="6"/>
      <c r="I56" s="183"/>
      <c r="K56" s="777"/>
      <c r="L56" s="7"/>
      <c r="M56" s="25"/>
      <c r="N56" s="25"/>
      <c r="O56" s="26"/>
      <c r="P56" s="22"/>
      <c r="Q56" s="247"/>
      <c r="R56" s="14"/>
      <c r="U56" s="1"/>
      <c r="V56" s="1"/>
      <c r="W56" s="1"/>
      <c r="X56" s="172"/>
      <c r="Y56" s="14"/>
      <c r="AA56" s="14"/>
      <c r="AE56" s="14"/>
      <c r="AF56" s="6"/>
    </row>
    <row r="57" spans="1:32" ht="4.5" customHeight="1">
      <c r="A57" s="11"/>
      <c r="B57" s="89"/>
      <c r="C57" s="847">
        <v>0.4791666666666667</v>
      </c>
      <c r="D57" s="9"/>
      <c r="E57" s="797"/>
      <c r="F57" s="797"/>
      <c r="G57" s="868"/>
      <c r="H57" s="15"/>
      <c r="I57" s="176"/>
      <c r="J57" s="31"/>
      <c r="K57" s="777"/>
      <c r="M57" s="17"/>
      <c r="N57" s="17"/>
      <c r="O57" s="17"/>
      <c r="P57" s="15"/>
      <c r="Q57" s="247"/>
      <c r="R57" s="14"/>
      <c r="U57" s="1"/>
      <c r="V57" s="1"/>
      <c r="W57" s="1"/>
      <c r="X57" s="172"/>
      <c r="Y57" s="14"/>
      <c r="AA57" s="11"/>
      <c r="AE57" s="14"/>
      <c r="AF57" s="6"/>
    </row>
    <row r="58" spans="1:32" ht="4.5" customHeight="1">
      <c r="A58" s="11"/>
      <c r="B58" s="89"/>
      <c r="C58" s="847"/>
      <c r="D58" s="9"/>
      <c r="E58" s="805"/>
      <c r="F58" s="805"/>
      <c r="G58" s="805"/>
      <c r="H58" s="15"/>
      <c r="I58" s="11"/>
      <c r="J58" s="14"/>
      <c r="K58" s="676"/>
      <c r="M58" s="819"/>
      <c r="N58" s="819"/>
      <c r="O58" s="10"/>
      <c r="P58" s="15"/>
      <c r="Q58" s="247"/>
      <c r="R58" s="14"/>
      <c r="U58" s="1"/>
      <c r="V58" s="1"/>
      <c r="W58" s="1"/>
      <c r="X58" s="172"/>
      <c r="Y58" s="14"/>
      <c r="AA58" s="11"/>
      <c r="AE58" s="14"/>
      <c r="AF58" s="6"/>
    </row>
    <row r="59" spans="1:32" ht="4.5" customHeight="1">
      <c r="A59" s="11"/>
      <c r="B59" s="800" t="s">
        <v>309</v>
      </c>
      <c r="C59" s="801"/>
      <c r="D59" s="9"/>
      <c r="E59" s="807"/>
      <c r="F59" s="807"/>
      <c r="G59" s="807"/>
      <c r="H59" s="15"/>
      <c r="I59" s="14"/>
      <c r="J59" s="14"/>
      <c r="M59" s="820"/>
      <c r="N59" s="821"/>
      <c r="O59" s="168"/>
      <c r="P59" s="6"/>
      <c r="Q59" s="246"/>
      <c r="R59" s="14"/>
      <c r="U59" s="1"/>
      <c r="V59" s="1"/>
      <c r="W59" s="1"/>
      <c r="X59" s="172"/>
      <c r="Y59" s="14"/>
      <c r="AA59" s="11"/>
      <c r="AE59" s="14"/>
      <c r="AF59" s="6"/>
    </row>
    <row r="60" spans="1:32" ht="4.5" customHeight="1">
      <c r="A60" s="14"/>
      <c r="B60" s="802"/>
      <c r="C60" s="803"/>
      <c r="D60" s="14"/>
      <c r="E60" s="840"/>
      <c r="F60" s="841"/>
      <c r="G60" s="18"/>
      <c r="H60" s="6"/>
      <c r="I60" s="11"/>
      <c r="J60" s="14"/>
      <c r="K60" s="895" t="s">
        <v>78</v>
      </c>
      <c r="L60" s="14"/>
      <c r="M60" s="820"/>
      <c r="N60" s="821"/>
      <c r="O60" s="17"/>
      <c r="P60" s="15"/>
      <c r="Q60" s="247"/>
      <c r="R60" s="14"/>
      <c r="U60" s="1"/>
      <c r="V60" s="1"/>
      <c r="W60" s="1"/>
      <c r="X60" s="172"/>
      <c r="Y60" s="14"/>
      <c r="AA60" s="11"/>
      <c r="AE60" s="14"/>
      <c r="AF60" s="6"/>
    </row>
    <row r="61" spans="1:32" ht="4.5" customHeight="1">
      <c r="A61" s="160"/>
      <c r="B61" s="305"/>
      <c r="C61" s="179"/>
      <c r="D61" s="180"/>
      <c r="E61" s="842"/>
      <c r="F61" s="843"/>
      <c r="G61" s="21"/>
      <c r="H61" s="15"/>
      <c r="I61" s="14"/>
      <c r="J61" s="14"/>
      <c r="K61" s="896"/>
      <c r="M61" s="822"/>
      <c r="N61" s="823"/>
      <c r="O61" s="169"/>
      <c r="P61" s="6"/>
      <c r="Q61" s="246"/>
      <c r="R61" s="14"/>
      <c r="U61" s="20"/>
      <c r="V61" s="20"/>
      <c r="W61" s="17"/>
      <c r="X61" s="173"/>
      <c r="Y61" s="14"/>
      <c r="AA61" s="14"/>
      <c r="AE61" s="14"/>
      <c r="AF61" s="6"/>
    </row>
    <row r="62" spans="1:32" ht="4.5" customHeight="1">
      <c r="A62" s="160"/>
      <c r="B62" s="778">
        <v>12</v>
      </c>
      <c r="C62" s="675"/>
      <c r="D62" s="19"/>
      <c r="E62" s="16"/>
      <c r="F62" s="16"/>
      <c r="G62" s="16"/>
      <c r="H62" s="27"/>
      <c r="I62" s="14"/>
      <c r="K62" s="897"/>
      <c r="M62" s="806"/>
      <c r="N62" s="809"/>
      <c r="O62" s="854"/>
      <c r="P62" s="6"/>
      <c r="Q62" s="246"/>
      <c r="R62" s="14"/>
      <c r="U62" s="879"/>
      <c r="V62" s="879"/>
      <c r="W62" s="879"/>
      <c r="X62" s="178"/>
      <c r="Y62" s="14"/>
      <c r="AA62" s="14"/>
      <c r="AE62" s="14"/>
      <c r="AF62" s="6"/>
    </row>
    <row r="63" spans="1:32" ht="4.5" customHeight="1">
      <c r="A63" s="160"/>
      <c r="B63" s="778"/>
      <c r="C63" s="777"/>
      <c r="D63" s="8"/>
      <c r="E63" s="852"/>
      <c r="F63" s="852"/>
      <c r="G63" s="20"/>
      <c r="H63" s="14"/>
      <c r="I63" s="14"/>
      <c r="J63" s="14"/>
      <c r="K63" s="894" t="s">
        <v>235</v>
      </c>
      <c r="M63" s="806"/>
      <c r="N63" s="809"/>
      <c r="O63" s="855"/>
      <c r="P63" s="6"/>
      <c r="Q63" s="246"/>
      <c r="R63" s="14"/>
      <c r="S63" s="171"/>
      <c r="U63" s="879"/>
      <c r="V63" s="879"/>
      <c r="W63" s="879"/>
      <c r="X63" s="178"/>
      <c r="Y63" s="14"/>
      <c r="AA63" s="11"/>
      <c r="AE63" s="14"/>
      <c r="AF63" s="6"/>
    </row>
    <row r="64" spans="1:32" ht="4.5" customHeight="1">
      <c r="A64" s="160"/>
      <c r="B64" s="778"/>
      <c r="C64" s="777"/>
      <c r="D64" s="12"/>
      <c r="E64" s="20"/>
      <c r="F64" s="20"/>
      <c r="G64" s="18"/>
      <c r="H64" s="14"/>
      <c r="I64" s="14"/>
      <c r="J64" s="848"/>
      <c r="K64" s="894"/>
      <c r="M64" s="807"/>
      <c r="N64" s="810"/>
      <c r="O64" s="856"/>
      <c r="P64" s="6"/>
      <c r="Q64" s="249"/>
      <c r="R64" s="14"/>
      <c r="S64" s="921"/>
      <c r="T64" s="922"/>
      <c r="U64" s="10"/>
      <c r="V64" s="10"/>
      <c r="W64" s="10"/>
      <c r="X64" s="172"/>
      <c r="Y64" s="14"/>
      <c r="AA64" s="11"/>
      <c r="AE64" s="14"/>
      <c r="AF64" s="6"/>
    </row>
    <row r="65" spans="1:32" ht="4.5" customHeight="1">
      <c r="A65" s="14"/>
      <c r="B65" s="778"/>
      <c r="C65" s="676"/>
      <c r="D65" s="14"/>
      <c r="E65" s="20"/>
      <c r="F65" s="20"/>
      <c r="G65" s="20"/>
      <c r="H65" s="14"/>
      <c r="I65" s="14"/>
      <c r="J65" s="848"/>
      <c r="K65" s="894"/>
      <c r="M65" s="875" t="s">
        <v>0</v>
      </c>
      <c r="N65" s="877" t="s">
        <v>1</v>
      </c>
      <c r="O65" s="867" t="s">
        <v>273</v>
      </c>
      <c r="P65" s="6"/>
      <c r="Q65" s="248"/>
      <c r="R65" s="27"/>
      <c r="S65" s="923"/>
      <c r="T65" s="924"/>
      <c r="U65" s="236"/>
      <c r="V65" s="3"/>
      <c r="W65" s="3"/>
      <c r="X65" s="238"/>
      <c r="Y65" s="14"/>
      <c r="AA65" s="11"/>
      <c r="AE65" s="14"/>
      <c r="AF65" s="6"/>
    </row>
    <row r="66" spans="1:32" ht="4.5" customHeight="1">
      <c r="A66" s="11"/>
      <c r="C66" s="14"/>
      <c r="D66" s="9"/>
      <c r="E66" s="20"/>
      <c r="F66" s="20"/>
      <c r="G66" s="20"/>
      <c r="H66" s="11"/>
      <c r="I66" s="11"/>
      <c r="J66" s="848"/>
      <c r="K66" s="824">
        <v>0.625</v>
      </c>
      <c r="M66" s="876"/>
      <c r="N66" s="878"/>
      <c r="O66" s="868"/>
      <c r="P66" s="15"/>
      <c r="Q66" s="247"/>
      <c r="R66" s="14"/>
      <c r="S66" s="923"/>
      <c r="T66" s="924"/>
      <c r="U66" s="879"/>
      <c r="V66" s="879"/>
      <c r="W66" s="10"/>
      <c r="X66" s="237"/>
      <c r="Y66" s="14"/>
      <c r="AA66" s="11"/>
      <c r="AE66" s="14"/>
      <c r="AF66" s="6"/>
    </row>
    <row r="67" spans="1:32" ht="4.5" customHeight="1">
      <c r="A67" s="11"/>
      <c r="B67" s="14"/>
      <c r="C67" s="14"/>
      <c r="D67" s="9"/>
      <c r="E67" s="20"/>
      <c r="F67" s="20"/>
      <c r="G67" s="20"/>
      <c r="H67" s="11"/>
      <c r="I67" s="11"/>
      <c r="J67" s="14"/>
      <c r="K67" s="824"/>
      <c r="M67" s="805"/>
      <c r="N67" s="808"/>
      <c r="O67" s="811"/>
      <c r="P67" s="15"/>
      <c r="Q67" s="247"/>
      <c r="R67" s="14"/>
      <c r="S67" s="925"/>
      <c r="T67" s="926"/>
      <c r="U67" s="879"/>
      <c r="V67" s="879"/>
      <c r="W67" s="10"/>
      <c r="X67" s="10"/>
      <c r="Y67" s="14"/>
      <c r="AA67" s="11"/>
      <c r="AE67" s="14"/>
      <c r="AF67" s="6"/>
    </row>
    <row r="68" spans="1:32" ht="4.5" customHeight="1">
      <c r="A68" s="160"/>
      <c r="B68" s="778">
        <v>14</v>
      </c>
      <c r="C68" s="883"/>
      <c r="D68" s="12"/>
      <c r="E68" s="852"/>
      <c r="F68" s="852"/>
      <c r="G68" s="20"/>
      <c r="H68" s="11"/>
      <c r="I68" s="11"/>
      <c r="J68" s="14"/>
      <c r="K68" s="824"/>
      <c r="M68" s="806"/>
      <c r="N68" s="809"/>
      <c r="O68" s="812"/>
      <c r="P68" s="15"/>
      <c r="Q68" s="247"/>
      <c r="R68" s="14"/>
      <c r="U68" s="845"/>
      <c r="V68" s="845"/>
      <c r="W68" s="10"/>
      <c r="X68" s="10"/>
      <c r="Y68" s="14"/>
      <c r="AE68" s="14"/>
      <c r="AF68" s="6"/>
    </row>
    <row r="69" spans="1:32" ht="4.5" customHeight="1">
      <c r="A69" s="160"/>
      <c r="B69" s="778"/>
      <c r="C69" s="885"/>
      <c r="D69" s="13"/>
      <c r="E69" s="874"/>
      <c r="F69" s="874"/>
      <c r="G69" s="3"/>
      <c r="H69" s="22"/>
      <c r="I69" s="14"/>
      <c r="J69" s="14"/>
      <c r="K69" s="789" t="s">
        <v>327</v>
      </c>
      <c r="M69" s="807"/>
      <c r="N69" s="810"/>
      <c r="O69" s="813"/>
      <c r="P69" s="6"/>
      <c r="Q69" s="246"/>
      <c r="R69" s="14"/>
      <c r="U69" s="845"/>
      <c r="V69" s="845"/>
      <c r="W69" s="17"/>
      <c r="X69" s="17"/>
      <c r="Y69" s="14"/>
      <c r="AE69" s="14"/>
      <c r="AF69" s="6"/>
    </row>
    <row r="70" spans="1:32" ht="4.5" customHeight="1">
      <c r="A70" s="160"/>
      <c r="B70" s="778"/>
      <c r="C70" s="885"/>
      <c r="D70" s="5"/>
      <c r="E70" s="17"/>
      <c r="F70" s="17"/>
      <c r="G70" s="17"/>
      <c r="H70" s="28"/>
      <c r="I70" s="11"/>
      <c r="J70" s="14"/>
      <c r="K70" s="790"/>
      <c r="M70" s="872"/>
      <c r="N70" s="873"/>
      <c r="O70" s="17"/>
      <c r="P70" s="15"/>
      <c r="Q70" s="247"/>
      <c r="R70" s="14"/>
      <c r="U70" s="20"/>
      <c r="V70" s="20"/>
      <c r="W70" s="21"/>
      <c r="X70" s="21"/>
      <c r="Y70" s="14"/>
      <c r="AE70" s="14"/>
      <c r="AF70" s="6"/>
    </row>
    <row r="71" spans="1:32" ht="4.5" customHeight="1">
      <c r="A71" s="160"/>
      <c r="B71" s="778"/>
      <c r="C71" s="887"/>
      <c r="D71" s="5"/>
      <c r="E71" s="20"/>
      <c r="F71" s="20"/>
      <c r="G71" s="21"/>
      <c r="H71" s="15"/>
      <c r="I71" s="14"/>
      <c r="J71" s="14"/>
      <c r="K71" s="790"/>
      <c r="M71" s="820"/>
      <c r="N71" s="821"/>
      <c r="O71" s="21"/>
      <c r="P71" s="6"/>
      <c r="Q71" s="246"/>
      <c r="R71" s="14"/>
      <c r="S71" s="171"/>
      <c r="T71" s="14"/>
      <c r="U71" s="17"/>
      <c r="V71" s="17"/>
      <c r="W71" s="17"/>
      <c r="X71" s="17"/>
      <c r="Y71" s="14"/>
      <c r="Z71" s="14"/>
      <c r="AA71" s="14"/>
      <c r="AE71" s="14"/>
      <c r="AF71" s="6"/>
    </row>
    <row r="72" spans="1:32" ht="4.5" customHeight="1">
      <c r="A72" s="14"/>
      <c r="B72" s="14"/>
      <c r="C72" s="31"/>
      <c r="D72" s="14"/>
      <c r="E72" s="840"/>
      <c r="F72" s="841"/>
      <c r="G72" s="17"/>
      <c r="H72" s="6"/>
      <c r="I72" s="14"/>
      <c r="K72" s="790"/>
      <c r="M72" s="822"/>
      <c r="N72" s="823"/>
      <c r="O72" s="17"/>
      <c r="P72" s="6"/>
      <c r="Q72" s="246"/>
      <c r="R72" s="14"/>
      <c r="S72" s="171"/>
      <c r="T72" s="14"/>
      <c r="U72" s="32"/>
      <c r="V72" s="32"/>
      <c r="W72" s="10"/>
      <c r="X72" s="10"/>
      <c r="Y72" s="14"/>
      <c r="Z72" s="14"/>
      <c r="AA72" s="14"/>
      <c r="AE72" s="14"/>
      <c r="AF72" s="6"/>
    </row>
    <row r="73" spans="1:32" ht="4.5" customHeight="1">
      <c r="A73" s="14"/>
      <c r="B73" s="792" t="s">
        <v>79</v>
      </c>
      <c r="C73" s="793"/>
      <c r="D73" s="14"/>
      <c r="E73" s="842"/>
      <c r="F73" s="843"/>
      <c r="G73" s="164"/>
      <c r="H73" s="6"/>
      <c r="I73" s="14"/>
      <c r="J73" s="14"/>
      <c r="K73" s="790"/>
      <c r="M73" s="845"/>
      <c r="N73" s="845"/>
      <c r="O73" s="10"/>
      <c r="P73" s="6"/>
      <c r="Q73" s="246"/>
      <c r="R73" s="14"/>
      <c r="S73" s="171"/>
      <c r="T73" s="14"/>
      <c r="U73" s="32"/>
      <c r="V73" s="32"/>
      <c r="W73" s="10"/>
      <c r="X73" s="10"/>
      <c r="Y73" s="14"/>
      <c r="Z73" s="14"/>
      <c r="AA73" s="14"/>
      <c r="AE73" s="14"/>
      <c r="AF73" s="6"/>
    </row>
    <row r="74" spans="1:32" ht="4.5" customHeight="1">
      <c r="A74" s="14"/>
      <c r="B74" s="794"/>
      <c r="C74" s="795"/>
      <c r="D74" s="9"/>
      <c r="E74" s="805"/>
      <c r="F74" s="805"/>
      <c r="G74" s="805"/>
      <c r="H74" s="6"/>
      <c r="I74" s="14"/>
      <c r="K74" s="791"/>
      <c r="M74" s="17"/>
      <c r="N74" s="17"/>
      <c r="O74" s="17"/>
      <c r="P74" s="6"/>
      <c r="Q74" s="246"/>
      <c r="R74" s="14"/>
      <c r="S74" s="171"/>
      <c r="T74" s="14"/>
      <c r="U74" s="17"/>
      <c r="V74" s="17"/>
      <c r="W74" s="17"/>
      <c r="X74" s="17"/>
      <c r="Y74" s="14"/>
      <c r="Z74" s="14"/>
      <c r="AA74" s="14"/>
      <c r="AE74" s="14"/>
      <c r="AF74" s="6"/>
    </row>
    <row r="75" spans="1:32" ht="4.5" customHeight="1">
      <c r="A75" s="14"/>
      <c r="C75" s="788" t="s">
        <v>236</v>
      </c>
      <c r="D75" s="9"/>
      <c r="E75" s="807"/>
      <c r="F75" s="807"/>
      <c r="G75" s="807"/>
      <c r="H75" s="6"/>
      <c r="I75" s="14"/>
      <c r="K75" s="309"/>
      <c r="L75" s="14"/>
      <c r="M75" s="20"/>
      <c r="N75" s="20"/>
      <c r="O75" s="21"/>
      <c r="P75" s="6"/>
      <c r="Q75" s="246"/>
      <c r="R75" s="14"/>
      <c r="S75" s="33"/>
      <c r="T75" s="14"/>
      <c r="U75" s="33"/>
      <c r="V75" s="33"/>
      <c r="W75" s="21"/>
      <c r="X75" s="21"/>
      <c r="Y75" s="14"/>
      <c r="Z75" s="14"/>
      <c r="AA75" s="14"/>
      <c r="AE75" s="14"/>
      <c r="AF75" s="6"/>
    </row>
    <row r="76" spans="1:32" ht="4.5" customHeight="1">
      <c r="A76" s="14"/>
      <c r="C76" s="788"/>
      <c r="D76" s="14"/>
      <c r="E76" s="796" t="s">
        <v>0</v>
      </c>
      <c r="F76" s="796" t="s">
        <v>1</v>
      </c>
      <c r="G76" s="867" t="s">
        <v>273</v>
      </c>
      <c r="H76" s="6"/>
      <c r="I76" s="11"/>
      <c r="J76" s="6"/>
      <c r="K76" s="774"/>
      <c r="L76" s="7"/>
      <c r="M76" s="25"/>
      <c r="N76" s="25"/>
      <c r="O76" s="26"/>
      <c r="P76" s="24"/>
      <c r="Q76" s="247"/>
      <c r="R76" s="14"/>
      <c r="S76" s="33"/>
      <c r="T76" s="14"/>
      <c r="U76" s="33"/>
      <c r="V76" s="33"/>
      <c r="W76" s="17"/>
      <c r="X76" s="17"/>
      <c r="Y76" s="14"/>
      <c r="Z76" s="14"/>
      <c r="AA76" s="14"/>
      <c r="AE76" s="14"/>
      <c r="AF76" s="6"/>
    </row>
    <row r="77" spans="1:34" ht="4.5" customHeight="1">
      <c r="A77" s="11"/>
      <c r="B77" s="89"/>
      <c r="C77" s="847">
        <v>0.4791666666666667</v>
      </c>
      <c r="D77" s="9"/>
      <c r="E77" s="797"/>
      <c r="F77" s="797"/>
      <c r="G77" s="868"/>
      <c r="H77" s="15"/>
      <c r="I77" s="176"/>
      <c r="J77" s="28"/>
      <c r="K77" s="775"/>
      <c r="L77" s="14"/>
      <c r="M77" s="17"/>
      <c r="N77" s="17"/>
      <c r="O77" s="17"/>
      <c r="P77" s="11"/>
      <c r="Q77" s="247"/>
      <c r="R77" s="14"/>
      <c r="S77" s="11"/>
      <c r="T77" s="14"/>
      <c r="U77" s="179"/>
      <c r="V77" s="179"/>
      <c r="W77" s="179"/>
      <c r="X77" s="179"/>
      <c r="Y77" s="14"/>
      <c r="Z77" s="14"/>
      <c r="AA77" s="11"/>
      <c r="AE77" s="14"/>
      <c r="AF77" s="6"/>
      <c r="AH77" s="770" t="s">
        <v>81</v>
      </c>
    </row>
    <row r="78" spans="1:34" ht="4.5" customHeight="1">
      <c r="A78" s="11"/>
      <c r="B78" s="89"/>
      <c r="C78" s="847"/>
      <c r="D78" s="9"/>
      <c r="E78" s="805"/>
      <c r="F78" s="805"/>
      <c r="G78" s="805"/>
      <c r="H78" s="15"/>
      <c r="I78" s="11"/>
      <c r="J78" s="14"/>
      <c r="K78" s="775"/>
      <c r="L78" s="14"/>
      <c r="M78" s="845"/>
      <c r="N78" s="845"/>
      <c r="O78" s="10"/>
      <c r="P78" s="11"/>
      <c r="Q78" s="247"/>
      <c r="R78" s="14"/>
      <c r="S78" s="11"/>
      <c r="T78" s="14"/>
      <c r="U78" s="179"/>
      <c r="V78" s="179"/>
      <c r="W78" s="179"/>
      <c r="X78" s="179"/>
      <c r="Y78" s="14"/>
      <c r="Z78" s="14"/>
      <c r="AA78" s="826" t="s">
        <v>80</v>
      </c>
      <c r="AC78" s="782"/>
      <c r="AD78" s="783"/>
      <c r="AE78" s="14"/>
      <c r="AF78" s="6"/>
      <c r="AH78" s="770"/>
    </row>
    <row r="79" spans="1:34" ht="4.5" customHeight="1">
      <c r="A79" s="11"/>
      <c r="B79" s="800" t="s">
        <v>310</v>
      </c>
      <c r="C79" s="801"/>
      <c r="D79" s="9"/>
      <c r="E79" s="807"/>
      <c r="F79" s="807"/>
      <c r="G79" s="807"/>
      <c r="H79" s="15"/>
      <c r="I79" s="14"/>
      <c r="J79" s="14"/>
      <c r="K79" s="776"/>
      <c r="M79" s="17"/>
      <c r="N79" s="17"/>
      <c r="O79" s="17"/>
      <c r="P79" s="14"/>
      <c r="Q79" s="246"/>
      <c r="R79" s="14"/>
      <c r="S79" s="11"/>
      <c r="T79" s="14"/>
      <c r="U79" s="10"/>
      <c r="V79" s="10"/>
      <c r="W79" s="10"/>
      <c r="X79" s="10"/>
      <c r="Y79" s="14"/>
      <c r="Z79" s="14"/>
      <c r="AA79" s="827"/>
      <c r="AC79" s="784"/>
      <c r="AD79" s="785"/>
      <c r="AE79" s="14"/>
      <c r="AF79" s="6"/>
      <c r="AH79" s="770"/>
    </row>
    <row r="80" spans="1:34" ht="4.5" customHeight="1" thickBot="1">
      <c r="A80" s="14"/>
      <c r="B80" s="802"/>
      <c r="C80" s="803"/>
      <c r="D80" s="14"/>
      <c r="E80" s="840"/>
      <c r="F80" s="841"/>
      <c r="G80" s="18"/>
      <c r="H80" s="6"/>
      <c r="I80" s="11"/>
      <c r="J80" s="14"/>
      <c r="K80" s="14"/>
      <c r="M80" s="20"/>
      <c r="N80" s="20"/>
      <c r="O80" s="21"/>
      <c r="P80" s="11"/>
      <c r="Q80" s="247"/>
      <c r="R80" s="14"/>
      <c r="S80" s="11"/>
      <c r="T80" s="14"/>
      <c r="U80" s="10"/>
      <c r="V80" s="10"/>
      <c r="W80" s="10"/>
      <c r="X80" s="10"/>
      <c r="Y80" s="14"/>
      <c r="Z80" s="14"/>
      <c r="AA80" s="827"/>
      <c r="AC80" s="786"/>
      <c r="AD80" s="787"/>
      <c r="AE80" s="184"/>
      <c r="AF80" s="6"/>
      <c r="AH80" s="435"/>
    </row>
    <row r="81" spans="1:34" ht="4.5" customHeight="1">
      <c r="A81" s="160"/>
      <c r="B81" s="305"/>
      <c r="C81" s="179"/>
      <c r="D81" s="180"/>
      <c r="E81" s="842"/>
      <c r="F81" s="843"/>
      <c r="G81" s="21"/>
      <c r="H81" s="15"/>
      <c r="I81" s="14"/>
      <c r="J81" s="14"/>
      <c r="K81" s="14"/>
      <c r="M81" s="17"/>
      <c r="N81" s="17"/>
      <c r="O81" s="17"/>
      <c r="P81" s="14"/>
      <c r="Q81" s="246"/>
      <c r="R81" s="14"/>
      <c r="S81" s="65"/>
      <c r="T81" s="14"/>
      <c r="U81" s="38"/>
      <c r="V81" s="38"/>
      <c r="W81" s="38"/>
      <c r="X81" s="38"/>
      <c r="Y81" s="14"/>
      <c r="Z81" s="14"/>
      <c r="AA81" s="827"/>
      <c r="AC81" s="858"/>
      <c r="AD81" s="861"/>
      <c r="AE81" s="184"/>
      <c r="AF81" s="6"/>
      <c r="AH81" s="771"/>
    </row>
    <row r="82" spans="1:34" ht="4.5" customHeight="1">
      <c r="A82" s="160"/>
      <c r="B82" s="778">
        <v>4</v>
      </c>
      <c r="C82" s="675"/>
      <c r="D82" s="19"/>
      <c r="E82" s="16"/>
      <c r="F82" s="16"/>
      <c r="G82" s="16"/>
      <c r="H82" s="27"/>
      <c r="I82" s="14"/>
      <c r="M82" s="845"/>
      <c r="N82" s="845"/>
      <c r="O82" s="10"/>
      <c r="P82" s="14"/>
      <c r="Q82" s="246"/>
      <c r="R82" s="14"/>
      <c r="S82" s="185"/>
      <c r="T82" s="14"/>
      <c r="U82" s="33"/>
      <c r="V82" s="33"/>
      <c r="W82" s="10"/>
      <c r="X82" s="10"/>
      <c r="Y82" s="14"/>
      <c r="Z82" s="14"/>
      <c r="AA82" s="828"/>
      <c r="AC82" s="859"/>
      <c r="AD82" s="862"/>
      <c r="AE82" s="184"/>
      <c r="AF82" s="6"/>
      <c r="AH82" s="772"/>
    </row>
    <row r="83" spans="1:34" ht="4.5" customHeight="1">
      <c r="A83" s="160"/>
      <c r="B83" s="778"/>
      <c r="C83" s="777"/>
      <c r="D83" s="5"/>
      <c r="E83" s="852"/>
      <c r="F83" s="852"/>
      <c r="G83" s="20"/>
      <c r="H83" s="14"/>
      <c r="I83" s="14"/>
      <c r="J83" s="14"/>
      <c r="M83" s="10"/>
      <c r="N83" s="10"/>
      <c r="O83" s="18"/>
      <c r="P83" s="14"/>
      <c r="Q83" s="246"/>
      <c r="R83" s="14"/>
      <c r="S83" s="185"/>
      <c r="T83" s="14"/>
      <c r="U83" s="33"/>
      <c r="V83" s="33"/>
      <c r="W83" s="17"/>
      <c r="X83" s="17"/>
      <c r="Y83" s="14"/>
      <c r="Z83" s="14"/>
      <c r="AA83" s="170"/>
      <c r="AC83" s="860"/>
      <c r="AD83" s="863"/>
      <c r="AE83" s="184"/>
      <c r="AF83" s="6"/>
      <c r="AH83" s="772"/>
    </row>
    <row r="84" spans="1:34" ht="4.5" customHeight="1">
      <c r="A84" s="160"/>
      <c r="B84" s="778"/>
      <c r="C84" s="777"/>
      <c r="D84" s="12"/>
      <c r="E84" s="20"/>
      <c r="F84" s="20"/>
      <c r="G84" s="18"/>
      <c r="H84" s="14"/>
      <c r="I84" s="14"/>
      <c r="M84" s="10"/>
      <c r="N84" s="10"/>
      <c r="O84" s="10"/>
      <c r="P84" s="14"/>
      <c r="Q84" s="246"/>
      <c r="S84" s="171"/>
      <c r="T84" s="14"/>
      <c r="U84" s="33"/>
      <c r="V84" s="33"/>
      <c r="W84" s="33"/>
      <c r="X84" s="33"/>
      <c r="Y84" s="14"/>
      <c r="Z84" s="14"/>
      <c r="AA84" s="894" t="s">
        <v>117</v>
      </c>
      <c r="AC84" s="853" t="s">
        <v>2</v>
      </c>
      <c r="AD84" s="938" t="s">
        <v>1</v>
      </c>
      <c r="AE84" s="184"/>
      <c r="AF84" s="6"/>
      <c r="AG84" s="478"/>
      <c r="AH84" s="772"/>
    </row>
    <row r="85" spans="1:34" ht="4.5" customHeight="1">
      <c r="A85" s="14"/>
      <c r="B85" s="778"/>
      <c r="C85" s="676"/>
      <c r="E85" s="39"/>
      <c r="F85" s="39"/>
      <c r="G85" s="39"/>
      <c r="I85" s="14"/>
      <c r="M85" s="1"/>
      <c r="N85" s="1"/>
      <c r="O85" s="1"/>
      <c r="Q85" s="246"/>
      <c r="S85" s="171"/>
      <c r="T85" s="14"/>
      <c r="U85" s="32"/>
      <c r="V85" s="32"/>
      <c r="W85" s="17"/>
      <c r="X85" s="17"/>
      <c r="Y85" s="14"/>
      <c r="Z85" s="14"/>
      <c r="AA85" s="894"/>
      <c r="AC85" s="853"/>
      <c r="AD85" s="939"/>
      <c r="AE85" s="14"/>
      <c r="AF85" s="6"/>
      <c r="AG85" s="470"/>
      <c r="AH85" s="772"/>
    </row>
    <row r="86" spans="1:34" ht="4.5" customHeight="1" thickBot="1">
      <c r="A86" s="11"/>
      <c r="C86" s="14"/>
      <c r="D86" s="9"/>
      <c r="E86" s="10"/>
      <c r="F86" s="10"/>
      <c r="G86" s="10"/>
      <c r="H86" s="11"/>
      <c r="I86" s="11"/>
      <c r="K86" s="14"/>
      <c r="M86" s="10"/>
      <c r="N86" s="10"/>
      <c r="O86" s="10"/>
      <c r="P86" s="11"/>
      <c r="Q86" s="247"/>
      <c r="S86" s="134"/>
      <c r="T86" s="134"/>
      <c r="U86" s="134"/>
      <c r="V86" s="134"/>
      <c r="W86" s="134"/>
      <c r="X86" s="134"/>
      <c r="Y86" s="134"/>
      <c r="Z86" s="134"/>
      <c r="AA86" s="894"/>
      <c r="AC86" s="853"/>
      <c r="AD86" s="940"/>
      <c r="AF86" s="6"/>
      <c r="AH86" s="773"/>
    </row>
    <row r="87" spans="1:32" ht="4.5" customHeight="1">
      <c r="A87" s="160"/>
      <c r="B87" s="778">
        <v>3</v>
      </c>
      <c r="C87" s="675"/>
      <c r="D87" s="12"/>
      <c r="E87" s="10"/>
      <c r="F87" s="10"/>
      <c r="G87" s="10"/>
      <c r="H87" s="11"/>
      <c r="I87" s="11"/>
      <c r="J87" s="14"/>
      <c r="K87" s="14"/>
      <c r="M87" s="10"/>
      <c r="N87" s="10"/>
      <c r="O87" s="134"/>
      <c r="P87" s="134"/>
      <c r="Q87" s="250"/>
      <c r="R87" s="134"/>
      <c r="S87" s="134"/>
      <c r="T87" s="134"/>
      <c r="U87" s="134"/>
      <c r="V87" s="134"/>
      <c r="W87" s="134"/>
      <c r="X87" s="134"/>
      <c r="Y87" s="134"/>
      <c r="Z87" s="134"/>
      <c r="AA87" s="186"/>
      <c r="AC87" s="858"/>
      <c r="AD87" s="861"/>
      <c r="AF87" s="6"/>
    </row>
    <row r="88" spans="1:32" ht="4.5" customHeight="1">
      <c r="A88" s="160"/>
      <c r="B88" s="778"/>
      <c r="C88" s="777"/>
      <c r="D88" s="13"/>
      <c r="E88" s="845"/>
      <c r="F88" s="845"/>
      <c r="G88" s="10"/>
      <c r="H88" s="11"/>
      <c r="I88" s="11"/>
      <c r="J88" s="14"/>
      <c r="K88" s="14"/>
      <c r="M88" s="845"/>
      <c r="N88" s="845"/>
      <c r="O88" s="134"/>
      <c r="P88" s="134"/>
      <c r="Q88" s="250"/>
      <c r="R88" s="134"/>
      <c r="S88" s="134"/>
      <c r="T88" s="134"/>
      <c r="U88" s="134"/>
      <c r="V88" s="134"/>
      <c r="W88" s="134"/>
      <c r="X88" s="134"/>
      <c r="Y88" s="134"/>
      <c r="Z88" s="134"/>
      <c r="AA88" s="824">
        <v>0.5625</v>
      </c>
      <c r="AC88" s="859"/>
      <c r="AD88" s="862"/>
      <c r="AF88" s="6"/>
    </row>
    <row r="89" spans="1:34" ht="4.5" customHeight="1">
      <c r="A89" s="160"/>
      <c r="B89" s="778"/>
      <c r="C89" s="777"/>
      <c r="D89" s="8"/>
      <c r="E89" s="156"/>
      <c r="F89" s="156"/>
      <c r="G89" s="156"/>
      <c r="H89" s="28"/>
      <c r="I89" s="5"/>
      <c r="J89" s="14"/>
      <c r="K89" s="14"/>
      <c r="M89" s="17"/>
      <c r="N89" s="17"/>
      <c r="O89" s="134"/>
      <c r="P89" s="134"/>
      <c r="Q89" s="250"/>
      <c r="R89" s="134"/>
      <c r="S89" s="134"/>
      <c r="T89" s="134"/>
      <c r="U89" s="134"/>
      <c r="V89" s="134"/>
      <c r="W89" s="17"/>
      <c r="X89" s="17"/>
      <c r="Y89" s="14"/>
      <c r="AA89" s="838"/>
      <c r="AC89" s="860"/>
      <c r="AD89" s="863"/>
      <c r="AF89" s="6"/>
      <c r="AH89" s="848" t="s">
        <v>82</v>
      </c>
    </row>
    <row r="90" spans="1:34" ht="4.5" customHeight="1">
      <c r="A90" s="160"/>
      <c r="B90" s="778"/>
      <c r="C90" s="676"/>
      <c r="D90" s="5"/>
      <c r="E90" s="20"/>
      <c r="F90" s="20"/>
      <c r="G90" s="21"/>
      <c r="H90" s="15"/>
      <c r="I90" s="11"/>
      <c r="J90" s="14"/>
      <c r="K90" s="14"/>
      <c r="M90" s="20"/>
      <c r="N90" s="20"/>
      <c r="O90" s="21"/>
      <c r="P90" s="11"/>
      <c r="Q90" s="247"/>
      <c r="R90" s="14"/>
      <c r="U90" s="1"/>
      <c r="V90" s="1"/>
      <c r="W90" s="1"/>
      <c r="X90" s="1"/>
      <c r="Y90" s="14"/>
      <c r="AA90" s="838"/>
      <c r="AC90" s="927"/>
      <c r="AD90" s="928"/>
      <c r="AF90" s="6"/>
      <c r="AH90" s="848"/>
    </row>
    <row r="91" spans="1:34" ht="4.5" customHeight="1">
      <c r="A91" s="14"/>
      <c r="B91" s="14"/>
      <c r="C91" s="31"/>
      <c r="D91" s="14"/>
      <c r="E91" s="840"/>
      <c r="F91" s="841"/>
      <c r="G91" s="17"/>
      <c r="H91" s="6"/>
      <c r="I91" s="14"/>
      <c r="J91" s="14"/>
      <c r="K91" s="14"/>
      <c r="M91" s="17"/>
      <c r="N91" s="17"/>
      <c r="O91" s="17"/>
      <c r="P91" s="14"/>
      <c r="Q91" s="246"/>
      <c r="R91" s="14"/>
      <c r="U91" s="1"/>
      <c r="V91" s="1"/>
      <c r="W91" s="1"/>
      <c r="X91" s="1"/>
      <c r="Y91" s="14"/>
      <c r="AC91" s="784"/>
      <c r="AD91" s="785"/>
      <c r="AF91" s="6"/>
      <c r="AH91" s="848"/>
    </row>
    <row r="92" spans="1:32" ht="4.5" customHeight="1">
      <c r="A92" s="14"/>
      <c r="B92" s="792" t="s">
        <v>83</v>
      </c>
      <c r="C92" s="793"/>
      <c r="D92" s="14"/>
      <c r="E92" s="842"/>
      <c r="F92" s="843"/>
      <c r="G92" s="164"/>
      <c r="H92" s="6"/>
      <c r="I92" s="14"/>
      <c r="K92" s="14"/>
      <c r="M92" s="845"/>
      <c r="N92" s="845"/>
      <c r="O92" s="10"/>
      <c r="P92" s="14"/>
      <c r="Q92" s="246"/>
      <c r="R92" s="14"/>
      <c r="U92" s="1"/>
      <c r="V92" s="1"/>
      <c r="W92" s="1"/>
      <c r="X92" s="1"/>
      <c r="Y92" s="14"/>
      <c r="AC92" s="929"/>
      <c r="AD92" s="930"/>
      <c r="AF92" s="6"/>
    </row>
    <row r="93" spans="1:34" ht="4.5" customHeight="1">
      <c r="A93" s="14"/>
      <c r="B93" s="794"/>
      <c r="C93" s="795"/>
      <c r="D93" s="9"/>
      <c r="E93" s="805"/>
      <c r="F93" s="805"/>
      <c r="G93" s="805"/>
      <c r="H93" s="6"/>
      <c r="I93" s="14"/>
      <c r="J93" s="14"/>
      <c r="K93" s="14"/>
      <c r="M93" s="845"/>
      <c r="N93" s="845"/>
      <c r="O93" s="10"/>
      <c r="P93" s="14"/>
      <c r="Q93" s="246"/>
      <c r="R93" s="14"/>
      <c r="U93" s="845"/>
      <c r="V93" s="845"/>
      <c r="W93" s="10"/>
      <c r="X93" s="10"/>
      <c r="Y93" s="14"/>
      <c r="AF93" s="6"/>
      <c r="AH93" s="774"/>
    </row>
    <row r="94" spans="1:34" ht="4.5" customHeight="1">
      <c r="A94" s="14"/>
      <c r="C94" s="799" t="s">
        <v>113</v>
      </c>
      <c r="D94" s="9"/>
      <c r="E94" s="807"/>
      <c r="F94" s="807"/>
      <c r="G94" s="807"/>
      <c r="H94" s="6"/>
      <c r="I94" s="14"/>
      <c r="K94" s="675"/>
      <c r="M94" s="17"/>
      <c r="N94" s="17"/>
      <c r="O94" s="17"/>
      <c r="P94" s="14"/>
      <c r="Q94" s="246"/>
      <c r="R94" s="14"/>
      <c r="U94" s="17"/>
      <c r="V94" s="17"/>
      <c r="W94" s="17"/>
      <c r="X94" s="17"/>
      <c r="Y94" s="14"/>
      <c r="AA94" s="869" t="s">
        <v>324</v>
      </c>
      <c r="AC94" s="179"/>
      <c r="AD94" s="179"/>
      <c r="AE94" s="10"/>
      <c r="AF94" s="172"/>
      <c r="AH94" s="775"/>
    </row>
    <row r="95" spans="1:34" ht="4.5" customHeight="1">
      <c r="A95" s="14"/>
      <c r="C95" s="799"/>
      <c r="D95" s="14"/>
      <c r="E95" s="796" t="s">
        <v>0</v>
      </c>
      <c r="F95" s="796" t="s">
        <v>1</v>
      </c>
      <c r="G95" s="867" t="s">
        <v>273</v>
      </c>
      <c r="H95" s="6"/>
      <c r="I95" s="19"/>
      <c r="J95" s="27"/>
      <c r="K95" s="777"/>
      <c r="M95" s="25"/>
      <c r="N95" s="25"/>
      <c r="O95" s="26"/>
      <c r="P95" s="7"/>
      <c r="Q95" s="246"/>
      <c r="R95" s="14"/>
      <c r="U95" s="20"/>
      <c r="V95" s="20"/>
      <c r="W95" s="21"/>
      <c r="X95" s="21"/>
      <c r="Y95" s="14"/>
      <c r="AA95" s="870"/>
      <c r="AC95" s="931"/>
      <c r="AD95" s="932"/>
      <c r="AE95" s="33"/>
      <c r="AF95" s="437"/>
      <c r="AH95" s="775"/>
    </row>
    <row r="96" spans="1:34" ht="4.5" customHeight="1">
      <c r="A96" s="11"/>
      <c r="B96" s="89"/>
      <c r="C96" s="846">
        <v>0.5416666666666666</v>
      </c>
      <c r="D96" s="9"/>
      <c r="E96" s="797"/>
      <c r="F96" s="797"/>
      <c r="G96" s="868"/>
      <c r="H96" s="15"/>
      <c r="I96" s="11"/>
      <c r="K96" s="777"/>
      <c r="L96" s="31"/>
      <c r="M96" s="20"/>
      <c r="N96" s="20"/>
      <c r="O96" s="21"/>
      <c r="P96" s="23"/>
      <c r="Q96" s="247"/>
      <c r="R96" s="14"/>
      <c r="U96" s="1"/>
      <c r="V96" s="1"/>
      <c r="W96" s="1"/>
      <c r="X96" s="10"/>
      <c r="Y96" s="14"/>
      <c r="AA96" s="870"/>
      <c r="AC96" s="908"/>
      <c r="AD96" s="909"/>
      <c r="AE96" s="33"/>
      <c r="AF96" s="437"/>
      <c r="AH96" s="776"/>
    </row>
    <row r="97" spans="1:32" ht="4.5" customHeight="1">
      <c r="A97" s="11"/>
      <c r="B97" s="89"/>
      <c r="C97" s="847"/>
      <c r="D97" s="9"/>
      <c r="E97" s="805"/>
      <c r="F97" s="805"/>
      <c r="G97" s="805"/>
      <c r="H97" s="15"/>
      <c r="I97" s="11"/>
      <c r="J97" s="14"/>
      <c r="K97" s="676"/>
      <c r="M97" s="167"/>
      <c r="N97" s="167"/>
      <c r="O97" s="17"/>
      <c r="P97" s="15"/>
      <c r="Q97" s="247"/>
      <c r="R97" s="14"/>
      <c r="U97" s="1"/>
      <c r="V97" s="1"/>
      <c r="W97" s="1"/>
      <c r="X97" s="10"/>
      <c r="Y97" s="14"/>
      <c r="AA97" s="871"/>
      <c r="AC97" s="933"/>
      <c r="AD97" s="934"/>
      <c r="AE97" s="10"/>
      <c r="AF97" s="172"/>
    </row>
    <row r="98" spans="1:32" ht="4.5" customHeight="1">
      <c r="A98" s="11"/>
      <c r="B98" s="800" t="s">
        <v>311</v>
      </c>
      <c r="C98" s="801"/>
      <c r="D98" s="9"/>
      <c r="E98" s="807"/>
      <c r="F98" s="807"/>
      <c r="G98" s="807"/>
      <c r="H98" s="15"/>
      <c r="I98" s="11"/>
      <c r="J98" s="14"/>
      <c r="K98" s="14"/>
      <c r="L98" s="180"/>
      <c r="M98" s="820"/>
      <c r="N98" s="821"/>
      <c r="O98" s="168"/>
      <c r="P98" s="15"/>
      <c r="Q98" s="247"/>
      <c r="R98" s="14"/>
      <c r="U98" s="1"/>
      <c r="V98" s="1"/>
      <c r="W98" s="1"/>
      <c r="X98" s="10"/>
      <c r="Y98" s="14"/>
      <c r="AA98" s="798"/>
      <c r="AC98" s="903"/>
      <c r="AD98" s="912"/>
      <c r="AE98" s="935"/>
      <c r="AF98" s="178"/>
    </row>
    <row r="99" spans="1:32" ht="4.5" customHeight="1">
      <c r="A99" s="14"/>
      <c r="B99" s="802"/>
      <c r="C99" s="803"/>
      <c r="D99" s="14"/>
      <c r="E99" s="840"/>
      <c r="F99" s="841"/>
      <c r="G99" s="18"/>
      <c r="H99" s="6"/>
      <c r="I99" s="14"/>
      <c r="J99" s="14"/>
      <c r="L99" s="180"/>
      <c r="M99" s="820"/>
      <c r="N99" s="821"/>
      <c r="O99" s="17"/>
      <c r="P99" s="6"/>
      <c r="Q99" s="246"/>
      <c r="R99" s="14"/>
      <c r="U99" s="1"/>
      <c r="V99" s="1"/>
      <c r="W99" s="1"/>
      <c r="X99" s="10"/>
      <c r="Y99" s="14"/>
      <c r="AA99" s="798"/>
      <c r="AC99" s="904"/>
      <c r="AD99" s="913"/>
      <c r="AE99" s="936"/>
      <c r="AF99" s="178"/>
    </row>
    <row r="100" spans="1:32" ht="4.5" customHeight="1">
      <c r="A100" s="160"/>
      <c r="B100" s="305"/>
      <c r="C100" s="179"/>
      <c r="D100" s="180"/>
      <c r="E100" s="842"/>
      <c r="F100" s="843"/>
      <c r="G100" s="21"/>
      <c r="H100" s="15"/>
      <c r="I100" s="11"/>
      <c r="J100" s="14"/>
      <c r="K100" s="895" t="s">
        <v>84</v>
      </c>
      <c r="L100" s="180"/>
      <c r="M100" s="822"/>
      <c r="N100" s="823"/>
      <c r="O100" s="169"/>
      <c r="P100" s="15"/>
      <c r="Q100" s="247"/>
      <c r="R100" s="14"/>
      <c r="U100" s="1"/>
      <c r="V100" s="1"/>
      <c r="W100" s="1"/>
      <c r="X100" s="10"/>
      <c r="Y100" s="14"/>
      <c r="AA100" s="441"/>
      <c r="AC100" s="905"/>
      <c r="AD100" s="914"/>
      <c r="AE100" s="937"/>
      <c r="AF100" s="178"/>
    </row>
    <row r="101" spans="1:32" ht="4.5" customHeight="1">
      <c r="A101" s="160"/>
      <c r="B101" s="778">
        <v>13</v>
      </c>
      <c r="C101" s="675"/>
      <c r="D101" s="19"/>
      <c r="E101" s="16"/>
      <c r="F101" s="16"/>
      <c r="G101" s="16"/>
      <c r="H101" s="27"/>
      <c r="I101" s="14"/>
      <c r="J101" s="14"/>
      <c r="K101" s="896"/>
      <c r="L101" s="180"/>
      <c r="M101" s="806"/>
      <c r="N101" s="809"/>
      <c r="O101" s="854"/>
      <c r="P101" s="6"/>
      <c r="Q101" s="246"/>
      <c r="R101" s="14"/>
      <c r="U101" s="20"/>
      <c r="V101" s="20"/>
      <c r="W101" s="17"/>
      <c r="X101" s="17"/>
      <c r="Y101" s="14"/>
      <c r="AA101" s="441"/>
      <c r="AC101" s="902" t="s">
        <v>85</v>
      </c>
      <c r="AD101" s="915" t="s">
        <v>5</v>
      </c>
      <c r="AE101" s="918" t="s">
        <v>276</v>
      </c>
      <c r="AF101" s="438"/>
    </row>
    <row r="102" spans="1:32" ht="4.5" customHeight="1">
      <c r="A102" s="160"/>
      <c r="B102" s="778"/>
      <c r="C102" s="777"/>
      <c r="D102" s="5"/>
      <c r="E102" s="852"/>
      <c r="F102" s="852"/>
      <c r="G102" s="20"/>
      <c r="H102" s="14"/>
      <c r="I102" s="14"/>
      <c r="K102" s="897"/>
      <c r="L102" s="180"/>
      <c r="M102" s="806"/>
      <c r="N102" s="809"/>
      <c r="O102" s="855"/>
      <c r="P102" s="6"/>
      <c r="Q102" s="246"/>
      <c r="R102" s="14"/>
      <c r="U102" s="879"/>
      <c r="V102" s="879"/>
      <c r="W102" s="879"/>
      <c r="X102" s="30"/>
      <c r="Y102" s="14"/>
      <c r="AA102" s="441"/>
      <c r="AC102" s="902"/>
      <c r="AD102" s="916"/>
      <c r="AE102" s="919"/>
      <c r="AF102" s="438"/>
    </row>
    <row r="103" spans="1:32" ht="4.5" customHeight="1">
      <c r="A103" s="160"/>
      <c r="B103" s="778"/>
      <c r="C103" s="777"/>
      <c r="D103" s="12"/>
      <c r="E103" s="20"/>
      <c r="F103" s="20"/>
      <c r="G103" s="18"/>
      <c r="H103" s="14"/>
      <c r="I103" s="14"/>
      <c r="J103" s="14"/>
      <c r="K103" s="894" t="s">
        <v>114</v>
      </c>
      <c r="L103" s="180"/>
      <c r="M103" s="807"/>
      <c r="N103" s="810"/>
      <c r="O103" s="856"/>
      <c r="P103" s="6"/>
      <c r="Q103" s="246"/>
      <c r="R103" s="14"/>
      <c r="S103" s="171"/>
      <c r="U103" s="879"/>
      <c r="V103" s="879"/>
      <c r="W103" s="879"/>
      <c r="X103" s="30"/>
      <c r="Y103" s="14"/>
      <c r="AA103" s="441"/>
      <c r="AC103" s="902"/>
      <c r="AD103" s="917"/>
      <c r="AE103" s="920"/>
      <c r="AF103" s="438"/>
    </row>
    <row r="104" spans="1:32" ht="4.5" customHeight="1">
      <c r="A104" s="14"/>
      <c r="B104" s="778"/>
      <c r="C104" s="676"/>
      <c r="D104" s="9"/>
      <c r="E104" s="20"/>
      <c r="F104" s="20"/>
      <c r="G104" s="20"/>
      <c r="H104" s="14"/>
      <c r="I104" s="14"/>
      <c r="J104" s="848"/>
      <c r="K104" s="894"/>
      <c r="L104" s="180"/>
      <c r="M104" s="875" t="s">
        <v>0</v>
      </c>
      <c r="N104" s="877" t="s">
        <v>1</v>
      </c>
      <c r="O104" s="867" t="s">
        <v>273</v>
      </c>
      <c r="P104" s="6"/>
      <c r="Q104" s="249"/>
      <c r="R104" s="14"/>
      <c r="S104" s="921"/>
      <c r="T104" s="922"/>
      <c r="U104" s="10"/>
      <c r="V104" s="10"/>
      <c r="W104" s="10"/>
      <c r="X104" s="10"/>
      <c r="Y104" s="14"/>
      <c r="AA104" s="441"/>
      <c r="AC104" s="903"/>
      <c r="AD104" s="912"/>
      <c r="AE104" s="779"/>
      <c r="AF104" s="439"/>
    </row>
    <row r="105" spans="1:32" ht="4.5" customHeight="1">
      <c r="A105" s="14"/>
      <c r="C105" s="14"/>
      <c r="D105" s="14"/>
      <c r="E105" s="20"/>
      <c r="F105" s="20"/>
      <c r="G105" s="20"/>
      <c r="H105" s="14"/>
      <c r="I105" s="14"/>
      <c r="J105" s="848"/>
      <c r="K105" s="894"/>
      <c r="L105" s="180"/>
      <c r="M105" s="876"/>
      <c r="N105" s="878"/>
      <c r="O105" s="868"/>
      <c r="P105" s="6"/>
      <c r="Q105" s="248"/>
      <c r="R105" s="27"/>
      <c r="S105" s="923"/>
      <c r="T105" s="924"/>
      <c r="U105" s="3"/>
      <c r="V105" s="3"/>
      <c r="W105" s="3"/>
      <c r="X105" s="3"/>
      <c r="Y105" s="14"/>
      <c r="AC105" s="904"/>
      <c r="AD105" s="913"/>
      <c r="AE105" s="780"/>
      <c r="AF105" s="440"/>
    </row>
    <row r="106" spans="1:32" ht="4.5" customHeight="1">
      <c r="A106" s="11"/>
      <c r="C106" s="14"/>
      <c r="D106" s="9"/>
      <c r="E106" s="20"/>
      <c r="F106" s="20"/>
      <c r="G106" s="20"/>
      <c r="H106" s="11"/>
      <c r="I106" s="11"/>
      <c r="J106" s="848"/>
      <c r="K106" s="824">
        <v>0.625</v>
      </c>
      <c r="L106" s="180"/>
      <c r="M106" s="805"/>
      <c r="N106" s="808"/>
      <c r="O106" s="811"/>
      <c r="P106" s="15"/>
      <c r="Q106" s="247"/>
      <c r="R106" s="14"/>
      <c r="S106" s="923"/>
      <c r="T106" s="924"/>
      <c r="U106" s="879"/>
      <c r="V106" s="879"/>
      <c r="W106" s="10"/>
      <c r="X106" s="187"/>
      <c r="Y106" s="14"/>
      <c r="AC106" s="905"/>
      <c r="AD106" s="914"/>
      <c r="AE106" s="781"/>
      <c r="AF106" s="440"/>
    </row>
    <row r="107" spans="1:32" ht="4.5" customHeight="1">
      <c r="A107" s="11"/>
      <c r="B107" s="14"/>
      <c r="C107" s="14"/>
      <c r="D107" s="9"/>
      <c r="E107" s="20"/>
      <c r="F107" s="20"/>
      <c r="G107" s="20"/>
      <c r="H107" s="11"/>
      <c r="I107" s="11"/>
      <c r="J107" s="14"/>
      <c r="K107" s="824"/>
      <c r="L107" s="180"/>
      <c r="M107" s="806"/>
      <c r="N107" s="809"/>
      <c r="O107" s="812"/>
      <c r="P107" s="15"/>
      <c r="Q107" s="247"/>
      <c r="R107" s="14"/>
      <c r="S107" s="925"/>
      <c r="T107" s="926"/>
      <c r="U107" s="879"/>
      <c r="V107" s="879"/>
      <c r="W107" s="10"/>
      <c r="X107" s="172"/>
      <c r="Y107" s="14"/>
      <c r="AC107" s="906"/>
      <c r="AD107" s="907"/>
      <c r="AF107" s="6"/>
    </row>
    <row r="108" spans="1:32" ht="4.5" customHeight="1">
      <c r="A108" s="160"/>
      <c r="B108" s="778">
        <v>11</v>
      </c>
      <c r="C108" s="675"/>
      <c r="D108" s="12"/>
      <c r="E108" s="852"/>
      <c r="F108" s="852"/>
      <c r="G108" s="20"/>
      <c r="H108" s="11"/>
      <c r="I108" s="11"/>
      <c r="J108" s="14"/>
      <c r="K108" s="824"/>
      <c r="L108" s="180"/>
      <c r="M108" s="807"/>
      <c r="N108" s="810"/>
      <c r="O108" s="813"/>
      <c r="P108" s="15"/>
      <c r="Q108" s="247"/>
      <c r="R108" s="14"/>
      <c r="U108" s="845"/>
      <c r="V108" s="845"/>
      <c r="W108" s="10"/>
      <c r="X108" s="172"/>
      <c r="Y108" s="14"/>
      <c r="AC108" s="908"/>
      <c r="AD108" s="909"/>
      <c r="AF108" s="6"/>
    </row>
    <row r="109" spans="1:32" ht="4.5" customHeight="1">
      <c r="A109" s="160"/>
      <c r="B109" s="778"/>
      <c r="C109" s="777"/>
      <c r="D109" s="12"/>
      <c r="E109" s="845"/>
      <c r="F109" s="845"/>
      <c r="G109" s="10"/>
      <c r="H109" s="11"/>
      <c r="I109" s="14"/>
      <c r="J109" s="14"/>
      <c r="K109" s="789" t="s">
        <v>325</v>
      </c>
      <c r="L109" s="180"/>
      <c r="M109" s="872"/>
      <c r="N109" s="873"/>
      <c r="O109" s="17"/>
      <c r="P109" s="6"/>
      <c r="Q109" s="246"/>
      <c r="R109" s="14"/>
      <c r="U109" s="845"/>
      <c r="V109" s="845"/>
      <c r="W109" s="17"/>
      <c r="X109" s="173"/>
      <c r="Y109" s="14"/>
      <c r="AC109" s="910"/>
      <c r="AD109" s="911"/>
      <c r="AF109" s="6"/>
    </row>
    <row r="110" spans="1:32" ht="4.5" customHeight="1">
      <c r="A110" s="160"/>
      <c r="B110" s="778"/>
      <c r="C110" s="777"/>
      <c r="D110" s="8"/>
      <c r="E110" s="156"/>
      <c r="F110" s="156"/>
      <c r="G110" s="156"/>
      <c r="H110" s="28"/>
      <c r="I110" s="11"/>
      <c r="J110" s="14"/>
      <c r="K110" s="790"/>
      <c r="L110" s="180"/>
      <c r="M110" s="820"/>
      <c r="N110" s="821"/>
      <c r="O110" s="21"/>
      <c r="P110" s="15"/>
      <c r="Q110" s="247"/>
      <c r="R110" s="14"/>
      <c r="U110" s="20"/>
      <c r="V110" s="20"/>
      <c r="W110" s="21"/>
      <c r="X110" s="174"/>
      <c r="Y110" s="14"/>
      <c r="AF110" s="6"/>
    </row>
    <row r="111" spans="1:32" ht="4.5" customHeight="1">
      <c r="A111" s="160"/>
      <c r="B111" s="778"/>
      <c r="C111" s="676"/>
      <c r="D111" s="5"/>
      <c r="E111" s="20"/>
      <c r="F111" s="20"/>
      <c r="G111" s="21"/>
      <c r="H111" s="15"/>
      <c r="I111" s="14"/>
      <c r="J111" s="14"/>
      <c r="K111" s="790"/>
      <c r="L111" s="180"/>
      <c r="M111" s="822"/>
      <c r="N111" s="823"/>
      <c r="O111" s="17"/>
      <c r="P111" s="6"/>
      <c r="Q111" s="246"/>
      <c r="R111" s="14"/>
      <c r="U111" s="17"/>
      <c r="V111" s="17"/>
      <c r="W111" s="17"/>
      <c r="X111" s="173"/>
      <c r="Y111" s="14"/>
      <c r="AF111" s="6"/>
    </row>
    <row r="112" spans="1:32" ht="4.5" customHeight="1">
      <c r="A112" s="14"/>
      <c r="B112" s="14"/>
      <c r="C112" s="31"/>
      <c r="D112" s="14"/>
      <c r="E112" s="840"/>
      <c r="F112" s="841"/>
      <c r="G112" s="17"/>
      <c r="H112" s="6"/>
      <c r="I112" s="14"/>
      <c r="K112" s="790"/>
      <c r="M112" s="844"/>
      <c r="N112" s="844"/>
      <c r="O112" s="10"/>
      <c r="P112" s="6"/>
      <c r="Q112" s="246"/>
      <c r="R112" s="14"/>
      <c r="U112" s="845"/>
      <c r="V112" s="845"/>
      <c r="W112" s="10"/>
      <c r="X112" s="172"/>
      <c r="Y112" s="14"/>
      <c r="AF112" s="6"/>
    </row>
    <row r="113" spans="1:32" ht="4.5" customHeight="1">
      <c r="A113" s="14"/>
      <c r="B113" s="792" t="s">
        <v>86</v>
      </c>
      <c r="C113" s="793"/>
      <c r="D113" s="14"/>
      <c r="E113" s="842"/>
      <c r="F113" s="843"/>
      <c r="G113" s="164"/>
      <c r="H113" s="6"/>
      <c r="I113" s="14"/>
      <c r="J113" s="14"/>
      <c r="K113" s="790"/>
      <c r="M113" s="845"/>
      <c r="N113" s="845"/>
      <c r="O113" s="10"/>
      <c r="P113" s="6"/>
      <c r="Q113" s="246"/>
      <c r="R113" s="14"/>
      <c r="U113" s="845"/>
      <c r="V113" s="845"/>
      <c r="W113" s="10"/>
      <c r="X113" s="172"/>
      <c r="Y113" s="14"/>
      <c r="AF113" s="6"/>
    </row>
    <row r="114" spans="1:32" ht="4.5" customHeight="1">
      <c r="A114" s="14"/>
      <c r="B114" s="794"/>
      <c r="C114" s="795"/>
      <c r="D114" s="9"/>
      <c r="E114" s="805"/>
      <c r="F114" s="805"/>
      <c r="G114" s="805"/>
      <c r="H114" s="6"/>
      <c r="I114" s="14"/>
      <c r="K114" s="791"/>
      <c r="L114" s="14"/>
      <c r="M114" s="17"/>
      <c r="N114" s="17"/>
      <c r="O114" s="17"/>
      <c r="P114" s="6"/>
      <c r="Q114" s="246"/>
      <c r="R114" s="14"/>
      <c r="U114" s="17"/>
      <c r="V114" s="17"/>
      <c r="W114" s="17"/>
      <c r="X114" s="173"/>
      <c r="Y114" s="14"/>
      <c r="AF114" s="6"/>
    </row>
    <row r="115" spans="1:32" ht="4.5" customHeight="1">
      <c r="A115" s="14"/>
      <c r="C115" s="798" t="s">
        <v>114</v>
      </c>
      <c r="D115" s="9"/>
      <c r="E115" s="807"/>
      <c r="F115" s="807"/>
      <c r="G115" s="807"/>
      <c r="H115" s="6"/>
      <c r="I115" s="5"/>
      <c r="K115" s="309"/>
      <c r="L115" s="14"/>
      <c r="M115" s="20"/>
      <c r="N115" s="20"/>
      <c r="O115" s="21"/>
      <c r="P115" s="6"/>
      <c r="Q115" s="246"/>
      <c r="R115" s="14"/>
      <c r="U115" s="20"/>
      <c r="V115" s="20"/>
      <c r="W115" s="21"/>
      <c r="X115" s="174"/>
      <c r="Y115" s="14"/>
      <c r="AF115" s="6"/>
    </row>
    <row r="116" spans="1:32" ht="4.5" customHeight="1">
      <c r="A116" s="14"/>
      <c r="C116" s="798"/>
      <c r="D116" s="14"/>
      <c r="E116" s="796" t="s">
        <v>0</v>
      </c>
      <c r="F116" s="796" t="s">
        <v>1</v>
      </c>
      <c r="G116" s="867" t="s">
        <v>273</v>
      </c>
      <c r="H116" s="6"/>
      <c r="I116" s="11"/>
      <c r="J116" s="14"/>
      <c r="K116" s="675"/>
      <c r="L116" s="19"/>
      <c r="M116" s="25"/>
      <c r="N116" s="25"/>
      <c r="O116" s="26"/>
      <c r="P116" s="24"/>
      <c r="Q116" s="247"/>
      <c r="R116" s="14"/>
      <c r="U116" s="20"/>
      <c r="V116" s="20"/>
      <c r="W116" s="21"/>
      <c r="X116" s="174"/>
      <c r="Y116" s="14"/>
      <c r="AF116" s="6"/>
    </row>
    <row r="117" spans="1:32" ht="4.5" customHeight="1">
      <c r="A117" s="11"/>
      <c r="B117" s="89"/>
      <c r="C117" s="846">
        <v>0.5416666666666666</v>
      </c>
      <c r="D117" s="9"/>
      <c r="E117" s="797"/>
      <c r="F117" s="797"/>
      <c r="G117" s="868"/>
      <c r="H117" s="15"/>
      <c r="I117" s="176"/>
      <c r="J117" s="28"/>
      <c r="K117" s="777"/>
      <c r="M117" s="17"/>
      <c r="N117" s="17"/>
      <c r="O117" s="17"/>
      <c r="P117" s="11"/>
      <c r="Q117" s="247"/>
      <c r="R117" s="14"/>
      <c r="U117" s="17"/>
      <c r="V117" s="17"/>
      <c r="W117" s="17"/>
      <c r="X117" s="173"/>
      <c r="Y117" s="14"/>
      <c r="AF117" s="6"/>
    </row>
    <row r="118" spans="1:32" ht="4.5" customHeight="1">
      <c r="A118" s="11"/>
      <c r="B118" s="89"/>
      <c r="C118" s="847"/>
      <c r="D118" s="9"/>
      <c r="E118" s="805"/>
      <c r="F118" s="805"/>
      <c r="G118" s="805"/>
      <c r="H118" s="15"/>
      <c r="I118" s="11"/>
      <c r="J118" s="14"/>
      <c r="K118" s="777"/>
      <c r="M118" s="845"/>
      <c r="N118" s="845"/>
      <c r="O118" s="10"/>
      <c r="P118" s="11"/>
      <c r="Q118" s="247"/>
      <c r="R118" s="14"/>
      <c r="S118" s="826" t="s">
        <v>87</v>
      </c>
      <c r="U118" s="829"/>
      <c r="V118" s="830"/>
      <c r="W118" s="10"/>
      <c r="X118" s="172"/>
      <c r="Y118" s="14"/>
      <c r="AA118" s="14"/>
      <c r="AF118" s="6"/>
    </row>
    <row r="119" spans="1:32" ht="4.5" customHeight="1">
      <c r="A119" s="11"/>
      <c r="B119" s="800" t="s">
        <v>312</v>
      </c>
      <c r="C119" s="801"/>
      <c r="D119" s="9"/>
      <c r="E119" s="807"/>
      <c r="F119" s="807"/>
      <c r="G119" s="807"/>
      <c r="H119" s="15"/>
      <c r="I119" s="14"/>
      <c r="J119" s="14"/>
      <c r="K119" s="676"/>
      <c r="M119" s="17"/>
      <c r="N119" s="17"/>
      <c r="O119" s="17"/>
      <c r="P119" s="14"/>
      <c r="Q119" s="246"/>
      <c r="R119" s="14"/>
      <c r="S119" s="827"/>
      <c r="T119" s="14"/>
      <c r="U119" s="831"/>
      <c r="V119" s="832"/>
      <c r="W119" s="17"/>
      <c r="X119" s="173"/>
      <c r="Y119" s="14"/>
      <c r="AA119" s="14"/>
      <c r="AF119" s="6"/>
    </row>
    <row r="120" spans="1:32" ht="4.5" customHeight="1">
      <c r="A120" s="160"/>
      <c r="B120" s="802"/>
      <c r="C120" s="803"/>
      <c r="D120" s="14"/>
      <c r="E120" s="840"/>
      <c r="F120" s="841"/>
      <c r="G120" s="18"/>
      <c r="H120" s="6"/>
      <c r="I120" s="11"/>
      <c r="J120" s="14"/>
      <c r="M120" s="20"/>
      <c r="N120" s="20"/>
      <c r="O120" s="21"/>
      <c r="P120" s="11"/>
      <c r="Q120" s="247"/>
      <c r="R120" s="14"/>
      <c r="S120" s="828"/>
      <c r="U120" s="833"/>
      <c r="V120" s="834"/>
      <c r="W120" s="169"/>
      <c r="X120" s="174"/>
      <c r="Y120" s="14"/>
      <c r="AA120" s="177"/>
      <c r="AF120" s="6"/>
    </row>
    <row r="121" spans="1:32" ht="4.5" customHeight="1">
      <c r="A121" s="160"/>
      <c r="B121" s="305"/>
      <c r="C121" s="306"/>
      <c r="D121" s="14"/>
      <c r="E121" s="842"/>
      <c r="F121" s="843"/>
      <c r="G121" s="21"/>
      <c r="H121" s="15"/>
      <c r="I121" s="14"/>
      <c r="J121" s="14"/>
      <c r="M121" s="17"/>
      <c r="N121" s="17"/>
      <c r="O121" s="17"/>
      <c r="P121" s="14"/>
      <c r="Q121" s="246"/>
      <c r="R121" s="14"/>
      <c r="S121" s="894" t="s">
        <v>115</v>
      </c>
      <c r="U121" s="854"/>
      <c r="V121" s="835"/>
      <c r="W121" s="899"/>
      <c r="X121" s="174"/>
      <c r="Y121" s="14"/>
      <c r="AA121" s="14"/>
      <c r="AF121" s="6"/>
    </row>
    <row r="122" spans="1:33" ht="4.5" customHeight="1">
      <c r="A122" s="160"/>
      <c r="B122" s="778">
        <v>5</v>
      </c>
      <c r="C122" s="675"/>
      <c r="D122" s="19"/>
      <c r="E122" s="16"/>
      <c r="F122" s="16"/>
      <c r="G122" s="16"/>
      <c r="H122" s="27"/>
      <c r="I122" s="14"/>
      <c r="M122" s="845"/>
      <c r="N122" s="845"/>
      <c r="O122" s="10"/>
      <c r="P122" s="14"/>
      <c r="Q122" s="246"/>
      <c r="S122" s="894"/>
      <c r="U122" s="855"/>
      <c r="V122" s="836"/>
      <c r="W122" s="853"/>
      <c r="X122" s="155"/>
      <c r="Y122" s="14"/>
      <c r="AA122" s="14"/>
      <c r="AD122" s="14"/>
      <c r="AE122" s="14"/>
      <c r="AF122" s="6"/>
      <c r="AG122" s="14"/>
    </row>
    <row r="123" spans="1:33" ht="4.5" customHeight="1">
      <c r="A123" s="160"/>
      <c r="B123" s="778"/>
      <c r="C123" s="777"/>
      <c r="D123" s="5"/>
      <c r="E123" s="852"/>
      <c r="F123" s="852"/>
      <c r="G123" s="20"/>
      <c r="H123" s="14"/>
      <c r="I123" s="14"/>
      <c r="J123" s="14"/>
      <c r="K123" s="14"/>
      <c r="M123" s="10"/>
      <c r="N123" s="10"/>
      <c r="O123" s="18"/>
      <c r="P123" s="14"/>
      <c r="Q123" s="246"/>
      <c r="S123" s="894"/>
      <c r="U123" s="856"/>
      <c r="V123" s="837"/>
      <c r="W123" s="853"/>
      <c r="X123" s="155"/>
      <c r="Y123" s="14"/>
      <c r="AA123" s="11"/>
      <c r="AD123" s="14"/>
      <c r="AE123" s="14"/>
      <c r="AF123" s="6"/>
      <c r="AG123" s="14"/>
    </row>
    <row r="124" spans="1:33" ht="4.5" customHeight="1">
      <c r="A124" s="14"/>
      <c r="B124" s="778"/>
      <c r="C124" s="777"/>
      <c r="D124" s="12"/>
      <c r="E124" s="20"/>
      <c r="F124" s="20"/>
      <c r="G124" s="18"/>
      <c r="H124" s="14"/>
      <c r="I124" s="14"/>
      <c r="K124" s="14"/>
      <c r="M124" s="10"/>
      <c r="N124" s="10"/>
      <c r="O124" s="10"/>
      <c r="P124" s="14"/>
      <c r="Q124" s="246"/>
      <c r="S124" s="898">
        <v>0.4583333333333333</v>
      </c>
      <c r="U124" s="806" t="s">
        <v>2</v>
      </c>
      <c r="V124" s="809" t="s">
        <v>1</v>
      </c>
      <c r="W124" s="805" t="s">
        <v>273</v>
      </c>
      <c r="X124" s="178"/>
      <c r="Y124" s="14"/>
      <c r="Z124" s="6"/>
      <c r="AA124" s="883"/>
      <c r="AB124" s="884"/>
      <c r="AC124" s="11"/>
      <c r="AD124" s="14"/>
      <c r="AE124" s="14"/>
      <c r="AF124" s="6"/>
      <c r="AG124" s="14"/>
    </row>
    <row r="125" spans="1:33" ht="4.5" customHeight="1">
      <c r="A125" s="14"/>
      <c r="B125" s="778"/>
      <c r="C125" s="676"/>
      <c r="D125" s="14"/>
      <c r="E125" s="20"/>
      <c r="F125" s="20"/>
      <c r="G125" s="20"/>
      <c r="H125" s="14"/>
      <c r="I125" s="14"/>
      <c r="K125" s="14"/>
      <c r="M125" s="10"/>
      <c r="N125" s="10"/>
      <c r="O125" s="10"/>
      <c r="P125" s="14"/>
      <c r="Q125" s="246"/>
      <c r="S125" s="898"/>
      <c r="U125" s="807"/>
      <c r="V125" s="810"/>
      <c r="W125" s="807"/>
      <c r="X125" s="178"/>
      <c r="Y125" s="5"/>
      <c r="Z125" s="6"/>
      <c r="AA125" s="885"/>
      <c r="AB125" s="886"/>
      <c r="AC125" s="175"/>
      <c r="AD125" s="7"/>
      <c r="AE125" s="7"/>
      <c r="AF125" s="27"/>
      <c r="AG125" s="14"/>
    </row>
    <row r="126" spans="1:33" ht="4.5" customHeight="1">
      <c r="A126" s="11"/>
      <c r="C126" s="14"/>
      <c r="D126" s="9"/>
      <c r="E126" s="20"/>
      <c r="F126" s="20"/>
      <c r="G126" s="20"/>
      <c r="H126" s="11"/>
      <c r="I126" s="11"/>
      <c r="K126" s="14"/>
      <c r="M126" s="10"/>
      <c r="N126" s="10"/>
      <c r="O126" s="10"/>
      <c r="P126" s="11"/>
      <c r="Q126" s="247"/>
      <c r="S126" s="898"/>
      <c r="U126" s="855"/>
      <c r="V126" s="836"/>
      <c r="W126" s="806"/>
      <c r="X126" s="178"/>
      <c r="Y126" s="8"/>
      <c r="Z126" s="28"/>
      <c r="AA126" s="885"/>
      <c r="AB126" s="886"/>
      <c r="AC126" s="11"/>
      <c r="AD126" s="179"/>
      <c r="AE126" s="179"/>
      <c r="AF126" s="179"/>
      <c r="AG126" s="10"/>
    </row>
    <row r="127" spans="1:33" ht="4.5" customHeight="1">
      <c r="A127" s="11"/>
      <c r="B127" s="14"/>
      <c r="C127" s="14"/>
      <c r="D127" s="9"/>
      <c r="E127" s="20"/>
      <c r="F127" s="20"/>
      <c r="G127" s="20"/>
      <c r="H127" s="11"/>
      <c r="I127" s="11"/>
      <c r="J127" s="14"/>
      <c r="K127" s="14"/>
      <c r="M127" s="10"/>
      <c r="N127" s="10"/>
      <c r="O127" s="10"/>
      <c r="P127" s="11"/>
      <c r="Q127" s="247"/>
      <c r="U127" s="855"/>
      <c r="V127" s="836"/>
      <c r="W127" s="806"/>
      <c r="X127" s="178"/>
      <c r="Y127" s="14"/>
      <c r="Z127" s="6"/>
      <c r="AA127" s="887"/>
      <c r="AB127" s="888"/>
      <c r="AC127" s="11"/>
      <c r="AD127" s="179"/>
      <c r="AE127" s="179"/>
      <c r="AF127" s="179"/>
      <c r="AG127" s="33"/>
    </row>
    <row r="128" spans="1:33" ht="4.5" customHeight="1">
      <c r="A128" s="160"/>
      <c r="B128" s="778">
        <v>7</v>
      </c>
      <c r="C128" s="816"/>
      <c r="D128" s="12"/>
      <c r="E128" s="852"/>
      <c r="F128" s="852"/>
      <c r="G128" s="20"/>
      <c r="H128" s="11"/>
      <c r="I128" s="11"/>
      <c r="J128" s="14"/>
      <c r="K128" s="14"/>
      <c r="M128" s="845"/>
      <c r="N128" s="845"/>
      <c r="O128" s="10"/>
      <c r="P128" s="11"/>
      <c r="Q128" s="247"/>
      <c r="U128" s="856"/>
      <c r="V128" s="837"/>
      <c r="W128" s="806"/>
      <c r="X128" s="157"/>
      <c r="Y128" s="14"/>
      <c r="AA128" s="171"/>
      <c r="AD128" s="17"/>
      <c r="AE128" s="17"/>
      <c r="AF128" s="17"/>
      <c r="AG128" s="33"/>
    </row>
    <row r="129" spans="1:33" ht="4.5" customHeight="1">
      <c r="A129" s="160"/>
      <c r="B129" s="778"/>
      <c r="C129" s="817"/>
      <c r="D129" s="13"/>
      <c r="E129" s="874"/>
      <c r="F129" s="874"/>
      <c r="G129" s="3"/>
      <c r="H129" s="22"/>
      <c r="I129" s="14"/>
      <c r="J129" s="14"/>
      <c r="K129" s="14"/>
      <c r="M129" s="17"/>
      <c r="N129" s="17"/>
      <c r="O129" s="17"/>
      <c r="P129" s="14"/>
      <c r="Q129" s="246"/>
      <c r="U129" s="829"/>
      <c r="V129" s="830"/>
      <c r="W129" s="181"/>
      <c r="X129" s="157"/>
      <c r="Y129" s="14"/>
      <c r="AA129" s="14"/>
      <c r="AD129" s="20"/>
      <c r="AE129" s="20"/>
      <c r="AF129" s="20"/>
      <c r="AG129" s="10"/>
    </row>
    <row r="130" spans="1:33" ht="4.5" customHeight="1">
      <c r="A130" s="160"/>
      <c r="B130" s="778"/>
      <c r="C130" s="817"/>
      <c r="D130" s="5"/>
      <c r="E130" s="17"/>
      <c r="F130" s="17"/>
      <c r="G130" s="17"/>
      <c r="H130" s="6"/>
      <c r="I130" s="11"/>
      <c r="J130" s="14"/>
      <c r="K130" s="14"/>
      <c r="M130" s="20"/>
      <c r="N130" s="20"/>
      <c r="O130" s="21"/>
      <c r="P130" s="11"/>
      <c r="Q130" s="247"/>
      <c r="R130" s="14"/>
      <c r="S130" s="900" t="s">
        <v>263</v>
      </c>
      <c r="U130" s="831"/>
      <c r="V130" s="832"/>
      <c r="W130" s="10"/>
      <c r="X130" s="172"/>
      <c r="Y130" s="14"/>
      <c r="AA130" s="14"/>
      <c r="AD130" s="20"/>
      <c r="AE130" s="20"/>
      <c r="AF130" s="20"/>
      <c r="AG130" s="10"/>
    </row>
    <row r="131" spans="1:33" ht="4.5" customHeight="1">
      <c r="A131" s="160"/>
      <c r="B131" s="778"/>
      <c r="C131" s="818"/>
      <c r="D131" s="5"/>
      <c r="E131" s="20"/>
      <c r="F131" s="20"/>
      <c r="G131" s="21"/>
      <c r="H131" s="15"/>
      <c r="I131" s="14"/>
      <c r="J131" s="14"/>
      <c r="K131" s="14"/>
      <c r="M131" s="17"/>
      <c r="N131" s="17"/>
      <c r="O131" s="17"/>
      <c r="P131" s="14"/>
      <c r="Q131" s="246"/>
      <c r="R131" s="14"/>
      <c r="S131" s="901"/>
      <c r="U131" s="833"/>
      <c r="V131" s="834"/>
      <c r="W131" s="17"/>
      <c r="X131" s="173"/>
      <c r="Y131" s="14"/>
      <c r="AA131" s="9"/>
      <c r="AD131" s="17"/>
      <c r="AE131" s="17"/>
      <c r="AF131" s="17"/>
      <c r="AG131" s="33"/>
    </row>
    <row r="132" spans="1:33" ht="4.5" customHeight="1">
      <c r="A132" s="14"/>
      <c r="B132" s="14"/>
      <c r="C132" s="31"/>
      <c r="D132" s="14"/>
      <c r="E132" s="840"/>
      <c r="F132" s="841"/>
      <c r="G132" s="17"/>
      <c r="H132" s="6"/>
      <c r="I132" s="14"/>
      <c r="K132" s="14"/>
      <c r="M132" s="845"/>
      <c r="N132" s="845"/>
      <c r="O132" s="10"/>
      <c r="P132" s="14"/>
      <c r="Q132" s="246"/>
      <c r="R132" s="14"/>
      <c r="S132" s="901"/>
      <c r="T132" s="14"/>
      <c r="U132" s="32"/>
      <c r="V132" s="32"/>
      <c r="W132" s="10"/>
      <c r="X132" s="172"/>
      <c r="Y132" s="14"/>
      <c r="AA132" s="11"/>
      <c r="AD132" s="179"/>
      <c r="AE132" s="179"/>
      <c r="AF132" s="179"/>
      <c r="AG132" s="33"/>
    </row>
    <row r="133" spans="1:33" ht="4.5" customHeight="1">
      <c r="A133" s="14"/>
      <c r="B133" s="792" t="s">
        <v>88</v>
      </c>
      <c r="C133" s="793"/>
      <c r="D133" s="14"/>
      <c r="E133" s="842"/>
      <c r="F133" s="843"/>
      <c r="G133" s="164"/>
      <c r="H133" s="6"/>
      <c r="I133" s="14"/>
      <c r="J133" s="14"/>
      <c r="K133" s="14"/>
      <c r="M133" s="845"/>
      <c r="N133" s="845"/>
      <c r="O133" s="10"/>
      <c r="P133" s="14"/>
      <c r="Q133" s="246"/>
      <c r="R133" s="14"/>
      <c r="S133" s="892" t="s">
        <v>213</v>
      </c>
      <c r="U133" s="1"/>
      <c r="V133" s="1"/>
      <c r="W133" s="1"/>
      <c r="X133" s="172"/>
      <c r="Y133" s="14"/>
      <c r="AA133" s="11"/>
      <c r="AD133" s="179"/>
      <c r="AE133" s="179"/>
      <c r="AF133" s="179"/>
      <c r="AG133" s="21"/>
    </row>
    <row r="134" spans="1:33" ht="4.5" customHeight="1">
      <c r="A134" s="14"/>
      <c r="B134" s="794"/>
      <c r="C134" s="795"/>
      <c r="D134" s="9"/>
      <c r="E134" s="805"/>
      <c r="F134" s="805"/>
      <c r="G134" s="805"/>
      <c r="H134" s="6"/>
      <c r="I134" s="14"/>
      <c r="K134" s="171"/>
      <c r="M134" s="17"/>
      <c r="N134" s="17"/>
      <c r="O134" s="17"/>
      <c r="P134" s="14"/>
      <c r="Q134" s="246"/>
      <c r="R134" s="14"/>
      <c r="S134" s="892"/>
      <c r="U134" s="1"/>
      <c r="V134" s="1"/>
      <c r="W134" s="1"/>
      <c r="X134" s="172"/>
      <c r="Y134" s="14"/>
      <c r="AA134" s="675"/>
      <c r="AD134" s="14"/>
      <c r="AE134" s="14"/>
      <c r="AF134" s="14"/>
      <c r="AG134" s="14"/>
    </row>
    <row r="135" spans="1:33" ht="4.5" customHeight="1">
      <c r="A135" s="14"/>
      <c r="C135" s="788" t="s">
        <v>235</v>
      </c>
      <c r="D135" s="9"/>
      <c r="E135" s="807"/>
      <c r="F135" s="807"/>
      <c r="G135" s="807"/>
      <c r="H135" s="6"/>
      <c r="I135" s="14"/>
      <c r="J135" s="14"/>
      <c r="K135" s="889"/>
      <c r="M135" s="20"/>
      <c r="N135" s="20"/>
      <c r="O135" s="21"/>
      <c r="P135" s="14"/>
      <c r="Q135" s="246"/>
      <c r="R135" s="14"/>
      <c r="S135" s="893"/>
      <c r="U135" s="1"/>
      <c r="V135" s="1"/>
      <c r="W135" s="1"/>
      <c r="X135" s="172"/>
      <c r="Y135" s="14"/>
      <c r="AA135" s="777"/>
      <c r="AB135" s="19"/>
      <c r="AC135" s="7"/>
      <c r="AD135" s="7"/>
      <c r="AE135" s="7"/>
      <c r="AF135" s="7"/>
      <c r="AG135" s="14"/>
    </row>
    <row r="136" spans="1:33" ht="4.5" customHeight="1">
      <c r="A136" s="14"/>
      <c r="C136" s="788"/>
      <c r="D136" s="14"/>
      <c r="E136" s="796" t="s">
        <v>0</v>
      </c>
      <c r="F136" s="796" t="s">
        <v>1</v>
      </c>
      <c r="G136" s="867" t="s">
        <v>273</v>
      </c>
      <c r="H136" s="6"/>
      <c r="I136" s="11"/>
      <c r="J136" s="14"/>
      <c r="K136" s="890"/>
      <c r="L136" s="7"/>
      <c r="M136" s="25"/>
      <c r="N136" s="25"/>
      <c r="O136" s="26"/>
      <c r="P136" s="22"/>
      <c r="Q136" s="247"/>
      <c r="R136" s="14"/>
      <c r="U136" s="1"/>
      <c r="V136" s="1"/>
      <c r="W136" s="1"/>
      <c r="X136" s="172"/>
      <c r="Y136" s="14"/>
      <c r="AA136" s="777"/>
      <c r="AD136" s="14"/>
      <c r="AE136" s="14"/>
      <c r="AF136" s="28"/>
      <c r="AG136" s="14"/>
    </row>
    <row r="137" spans="1:33" ht="4.5" customHeight="1">
      <c r="A137" s="11"/>
      <c r="B137" s="89"/>
      <c r="C137" s="846">
        <v>0.5416666666666666</v>
      </c>
      <c r="D137" s="9"/>
      <c r="E137" s="797"/>
      <c r="F137" s="797"/>
      <c r="G137" s="868"/>
      <c r="H137" s="15"/>
      <c r="I137" s="176"/>
      <c r="J137" s="28"/>
      <c r="K137" s="890"/>
      <c r="L137" s="14"/>
      <c r="M137" s="17"/>
      <c r="N137" s="17"/>
      <c r="O137" s="17"/>
      <c r="P137" s="23"/>
      <c r="Q137" s="247"/>
      <c r="R137" s="14"/>
      <c r="S137" s="14"/>
      <c r="U137" s="1"/>
      <c r="V137" s="1"/>
      <c r="W137" s="1"/>
      <c r="X137" s="172"/>
      <c r="Y137" s="14"/>
      <c r="AA137" s="676"/>
      <c r="AD137" s="14"/>
      <c r="AE137" s="14"/>
      <c r="AF137" s="6"/>
      <c r="AG137" s="14"/>
    </row>
    <row r="138" spans="1:33" ht="4.5" customHeight="1">
      <c r="A138" s="11"/>
      <c r="B138" s="89"/>
      <c r="C138" s="847"/>
      <c r="D138" s="9"/>
      <c r="E138" s="805"/>
      <c r="F138" s="805"/>
      <c r="G138" s="805"/>
      <c r="H138" s="15"/>
      <c r="I138" s="11"/>
      <c r="J138" s="14"/>
      <c r="K138" s="891"/>
      <c r="M138" s="819"/>
      <c r="N138" s="819"/>
      <c r="O138" s="10"/>
      <c r="P138" s="15"/>
      <c r="Q138" s="247"/>
      <c r="R138" s="14"/>
      <c r="U138" s="1"/>
      <c r="V138" s="1"/>
      <c r="W138" s="1"/>
      <c r="X138" s="172"/>
      <c r="Y138" s="14"/>
      <c r="AA138" s="11"/>
      <c r="AD138" s="14"/>
      <c r="AE138" s="14"/>
      <c r="AF138" s="6"/>
      <c r="AG138" s="14"/>
    </row>
    <row r="139" spans="1:33" ht="4.5" customHeight="1">
      <c r="A139" s="11"/>
      <c r="B139" s="800" t="s">
        <v>313</v>
      </c>
      <c r="C139" s="801"/>
      <c r="D139" s="9"/>
      <c r="E139" s="807"/>
      <c r="F139" s="807"/>
      <c r="G139" s="807"/>
      <c r="H139" s="15"/>
      <c r="I139" s="14"/>
      <c r="J139" s="14"/>
      <c r="M139" s="820"/>
      <c r="N139" s="821"/>
      <c r="O139" s="168"/>
      <c r="P139" s="6"/>
      <c r="Q139" s="246"/>
      <c r="R139" s="14"/>
      <c r="U139" s="1"/>
      <c r="V139" s="1"/>
      <c r="W139" s="1"/>
      <c r="X139" s="172"/>
      <c r="Y139" s="14"/>
      <c r="AA139" s="11"/>
      <c r="AD139" s="14"/>
      <c r="AE139" s="14"/>
      <c r="AF139" s="6"/>
      <c r="AG139" s="14"/>
    </row>
    <row r="140" spans="1:33" ht="4.5" customHeight="1">
      <c r="A140" s="14"/>
      <c r="B140" s="802"/>
      <c r="C140" s="803"/>
      <c r="D140" s="14"/>
      <c r="E140" s="840"/>
      <c r="F140" s="841"/>
      <c r="G140" s="18"/>
      <c r="H140" s="6"/>
      <c r="I140" s="11"/>
      <c r="J140" s="14"/>
      <c r="K140" s="895" t="s">
        <v>89</v>
      </c>
      <c r="L140" s="14"/>
      <c r="M140" s="820"/>
      <c r="N140" s="821"/>
      <c r="O140" s="17"/>
      <c r="P140" s="15"/>
      <c r="Q140" s="247"/>
      <c r="R140" s="14"/>
      <c r="U140" s="1"/>
      <c r="V140" s="1"/>
      <c r="W140" s="1"/>
      <c r="X140" s="172"/>
      <c r="Y140" s="14"/>
      <c r="AA140" s="11"/>
      <c r="AD140" s="14"/>
      <c r="AE140" s="14"/>
      <c r="AF140" s="6"/>
      <c r="AG140" s="14"/>
    </row>
    <row r="141" spans="1:33" ht="4.5" customHeight="1">
      <c r="A141" s="160"/>
      <c r="B141" s="305"/>
      <c r="C141" s="179"/>
      <c r="D141" s="180"/>
      <c r="E141" s="842"/>
      <c r="F141" s="843"/>
      <c r="G141" s="21"/>
      <c r="H141" s="15"/>
      <c r="I141" s="14"/>
      <c r="J141" s="14"/>
      <c r="K141" s="896"/>
      <c r="M141" s="822"/>
      <c r="N141" s="823"/>
      <c r="O141" s="169"/>
      <c r="P141" s="6"/>
      <c r="Q141" s="246"/>
      <c r="R141" s="14"/>
      <c r="U141" s="20"/>
      <c r="V141" s="20"/>
      <c r="W141" s="17"/>
      <c r="X141" s="173"/>
      <c r="Y141" s="14"/>
      <c r="AA141" s="880" t="s">
        <v>90</v>
      </c>
      <c r="AD141" s="14"/>
      <c r="AE141" s="14"/>
      <c r="AF141" s="6"/>
      <c r="AG141" s="14"/>
    </row>
    <row r="142" spans="1:32" ht="4.5" customHeight="1" thickBot="1">
      <c r="A142" s="160"/>
      <c r="B142" s="778">
        <v>9</v>
      </c>
      <c r="C142" s="675"/>
      <c r="D142" s="434"/>
      <c r="E142" s="16"/>
      <c r="F142" s="16"/>
      <c r="G142" s="16"/>
      <c r="H142" s="27"/>
      <c r="I142" s="14"/>
      <c r="K142" s="897"/>
      <c r="M142" s="806"/>
      <c r="N142" s="809"/>
      <c r="O142" s="854"/>
      <c r="P142" s="6"/>
      <c r="Q142" s="246"/>
      <c r="R142" s="14"/>
      <c r="U142" s="879"/>
      <c r="V142" s="879"/>
      <c r="W142" s="879"/>
      <c r="X142" s="178"/>
      <c r="Y142" s="14"/>
      <c r="AA142" s="881"/>
      <c r="AF142" s="6"/>
    </row>
    <row r="143" spans="1:32" ht="4.5" customHeight="1">
      <c r="A143" s="160"/>
      <c r="B143" s="778"/>
      <c r="C143" s="777"/>
      <c r="D143" s="5"/>
      <c r="E143" s="852"/>
      <c r="F143" s="852"/>
      <c r="G143" s="20"/>
      <c r="H143" s="14"/>
      <c r="I143" s="14"/>
      <c r="J143" s="14"/>
      <c r="K143" s="894" t="s">
        <v>236</v>
      </c>
      <c r="M143" s="806"/>
      <c r="N143" s="809"/>
      <c r="O143" s="855"/>
      <c r="P143" s="6"/>
      <c r="Q143" s="246"/>
      <c r="R143" s="14"/>
      <c r="S143" s="171"/>
      <c r="U143" s="879"/>
      <c r="V143" s="879"/>
      <c r="W143" s="879"/>
      <c r="X143" s="178"/>
      <c r="Y143" s="14"/>
      <c r="AA143" s="881"/>
      <c r="AF143" s="6"/>
    </row>
    <row r="144" spans="1:32" ht="4.5" customHeight="1">
      <c r="A144" s="160"/>
      <c r="B144" s="778"/>
      <c r="C144" s="777"/>
      <c r="D144" s="12"/>
      <c r="E144" s="20"/>
      <c r="F144" s="20"/>
      <c r="G144" s="18"/>
      <c r="H144" s="14"/>
      <c r="I144" s="14"/>
      <c r="J144" s="848"/>
      <c r="K144" s="894"/>
      <c r="M144" s="807"/>
      <c r="N144" s="810"/>
      <c r="O144" s="856"/>
      <c r="P144" s="6"/>
      <c r="Q144" s="246"/>
      <c r="R144" s="6"/>
      <c r="S144" s="883"/>
      <c r="T144" s="884"/>
      <c r="U144" s="10"/>
      <c r="V144" s="10"/>
      <c r="W144" s="10"/>
      <c r="X144" s="172"/>
      <c r="Y144" s="14"/>
      <c r="AA144" s="882"/>
      <c r="AF144" s="6"/>
    </row>
    <row r="145" spans="1:32" ht="4.5" customHeight="1">
      <c r="A145" s="14"/>
      <c r="B145" s="778"/>
      <c r="C145" s="676"/>
      <c r="D145" s="14"/>
      <c r="E145" s="20"/>
      <c r="F145" s="20"/>
      <c r="G145" s="20"/>
      <c r="H145" s="14"/>
      <c r="I145" s="14"/>
      <c r="J145" s="848"/>
      <c r="K145" s="894"/>
      <c r="M145" s="875" t="s">
        <v>0</v>
      </c>
      <c r="N145" s="877" t="s">
        <v>1</v>
      </c>
      <c r="O145" s="867" t="s">
        <v>273</v>
      </c>
      <c r="P145" s="6"/>
      <c r="Q145" s="248"/>
      <c r="R145" s="436"/>
      <c r="S145" s="885"/>
      <c r="T145" s="886"/>
      <c r="U145" s="236"/>
      <c r="V145" s="3"/>
      <c r="W145" s="3"/>
      <c r="X145" s="238"/>
      <c r="Y145" s="14"/>
      <c r="AA145" s="11"/>
      <c r="AF145" s="6"/>
    </row>
    <row r="146" spans="1:32" ht="4.5" customHeight="1">
      <c r="A146" s="11"/>
      <c r="C146" s="14"/>
      <c r="D146" s="9"/>
      <c r="E146" s="20"/>
      <c r="F146" s="20"/>
      <c r="G146" s="20"/>
      <c r="H146" s="11"/>
      <c r="I146" s="11"/>
      <c r="J146" s="848"/>
      <c r="K146" s="824">
        <v>0.625</v>
      </c>
      <c r="M146" s="876"/>
      <c r="N146" s="878"/>
      <c r="O146" s="868"/>
      <c r="P146" s="15"/>
      <c r="Q146" s="247"/>
      <c r="R146" s="6"/>
      <c r="S146" s="885"/>
      <c r="T146" s="886"/>
      <c r="U146" s="879"/>
      <c r="V146" s="879"/>
      <c r="W146" s="10"/>
      <c r="X146" s="10"/>
      <c r="Y146" s="14"/>
      <c r="AA146" s="838" t="s">
        <v>115</v>
      </c>
      <c r="AF146" s="6"/>
    </row>
    <row r="147" spans="1:33" ht="4.5" customHeight="1">
      <c r="A147" s="11"/>
      <c r="B147" s="14"/>
      <c r="C147" s="14"/>
      <c r="D147" s="9"/>
      <c r="E147" s="20"/>
      <c r="F147" s="20"/>
      <c r="G147" s="20"/>
      <c r="H147" s="11"/>
      <c r="I147" s="11"/>
      <c r="J147" s="14"/>
      <c r="K147" s="824"/>
      <c r="M147" s="805"/>
      <c r="N147" s="808"/>
      <c r="O147" s="811"/>
      <c r="P147" s="15"/>
      <c r="Q147" s="247"/>
      <c r="R147" s="6"/>
      <c r="S147" s="887"/>
      <c r="T147" s="888"/>
      <c r="U147" s="879"/>
      <c r="V147" s="879"/>
      <c r="W147" s="10"/>
      <c r="X147" s="10"/>
      <c r="Y147" s="14"/>
      <c r="AA147" s="838"/>
      <c r="AB147" s="14"/>
      <c r="AC147" s="14"/>
      <c r="AD147" s="14"/>
      <c r="AE147" s="14"/>
      <c r="AF147" s="6"/>
      <c r="AG147" s="14"/>
    </row>
    <row r="148" spans="1:32" ht="4.5" customHeight="1">
      <c r="A148" s="160"/>
      <c r="B148" s="778">
        <v>15</v>
      </c>
      <c r="C148" s="675"/>
      <c r="D148" s="12"/>
      <c r="E148" s="852"/>
      <c r="F148" s="852"/>
      <c r="G148" s="20"/>
      <c r="H148" s="11"/>
      <c r="I148" s="11"/>
      <c r="J148" s="14"/>
      <c r="K148" s="824"/>
      <c r="M148" s="806"/>
      <c r="N148" s="809"/>
      <c r="O148" s="812"/>
      <c r="P148" s="15"/>
      <c r="Q148" s="247"/>
      <c r="R148" s="14"/>
      <c r="U148" s="845"/>
      <c r="V148" s="845"/>
      <c r="W148" s="10"/>
      <c r="X148" s="10"/>
      <c r="Y148" s="14"/>
      <c r="AA148" s="838"/>
      <c r="AB148" s="14"/>
      <c r="AC148" s="14"/>
      <c r="AF148" s="6"/>
    </row>
    <row r="149" spans="1:32" ht="4.5" customHeight="1">
      <c r="A149" s="160"/>
      <c r="B149" s="778"/>
      <c r="C149" s="777"/>
      <c r="D149" s="13"/>
      <c r="E149" s="874"/>
      <c r="F149" s="874"/>
      <c r="G149" s="3"/>
      <c r="H149" s="22"/>
      <c r="I149" s="14"/>
      <c r="J149" s="14"/>
      <c r="K149" s="789" t="s">
        <v>326</v>
      </c>
      <c r="M149" s="807"/>
      <c r="N149" s="810"/>
      <c r="O149" s="813"/>
      <c r="P149" s="6"/>
      <c r="Q149" s="246"/>
      <c r="R149" s="14"/>
      <c r="U149" s="845"/>
      <c r="V149" s="845"/>
      <c r="W149" s="17"/>
      <c r="X149" s="17"/>
      <c r="Y149" s="14"/>
      <c r="AA149" s="824">
        <v>0.5625</v>
      </c>
      <c r="AC149" s="782"/>
      <c r="AD149" s="783"/>
      <c r="AF149" s="6"/>
    </row>
    <row r="150" spans="1:34" ht="4.5" customHeight="1">
      <c r="A150" s="160"/>
      <c r="B150" s="778"/>
      <c r="C150" s="777"/>
      <c r="D150" s="5"/>
      <c r="E150" s="17"/>
      <c r="F150" s="17"/>
      <c r="G150" s="17"/>
      <c r="H150" s="28"/>
      <c r="I150" s="11"/>
      <c r="J150" s="14"/>
      <c r="K150" s="790"/>
      <c r="M150" s="872"/>
      <c r="N150" s="873"/>
      <c r="O150" s="17"/>
      <c r="P150" s="15"/>
      <c r="Q150" s="247"/>
      <c r="R150" s="14"/>
      <c r="U150" s="20"/>
      <c r="V150" s="20"/>
      <c r="W150" s="21"/>
      <c r="X150" s="21"/>
      <c r="Y150" s="14"/>
      <c r="AA150" s="838"/>
      <c r="AC150" s="784"/>
      <c r="AD150" s="785"/>
      <c r="AF150" s="6"/>
      <c r="AH150" s="848" t="s">
        <v>3</v>
      </c>
    </row>
    <row r="151" spans="1:34" ht="4.5" customHeight="1">
      <c r="A151" s="160"/>
      <c r="B151" s="778"/>
      <c r="C151" s="676"/>
      <c r="D151" s="5"/>
      <c r="E151" s="20"/>
      <c r="F151" s="20"/>
      <c r="G151" s="21"/>
      <c r="H151" s="15"/>
      <c r="I151" s="14"/>
      <c r="J151" s="14"/>
      <c r="K151" s="790"/>
      <c r="M151" s="820"/>
      <c r="N151" s="821"/>
      <c r="O151" s="21"/>
      <c r="P151" s="6"/>
      <c r="Q151" s="246"/>
      <c r="R151" s="14"/>
      <c r="S151" s="171"/>
      <c r="T151" s="14"/>
      <c r="U151" s="17"/>
      <c r="V151" s="17"/>
      <c r="W151" s="17"/>
      <c r="X151" s="17"/>
      <c r="Y151" s="14"/>
      <c r="Z151" s="14"/>
      <c r="AA151" s="838"/>
      <c r="AC151" s="786"/>
      <c r="AD151" s="787"/>
      <c r="AE151" s="21"/>
      <c r="AF151" s="6"/>
      <c r="AH151" s="848"/>
    </row>
    <row r="152" spans="1:34" ht="4.5" customHeight="1">
      <c r="A152" s="11"/>
      <c r="B152" s="14"/>
      <c r="C152" s="31"/>
      <c r="D152" s="14"/>
      <c r="E152" s="840"/>
      <c r="F152" s="841"/>
      <c r="G152" s="17"/>
      <c r="H152" s="6"/>
      <c r="I152" s="14"/>
      <c r="K152" s="790"/>
      <c r="M152" s="822"/>
      <c r="N152" s="823"/>
      <c r="O152" s="17"/>
      <c r="P152" s="6"/>
      <c r="Q152" s="246"/>
      <c r="R152" s="14"/>
      <c r="S152" s="171"/>
      <c r="T152" s="14"/>
      <c r="U152" s="32"/>
      <c r="V152" s="32"/>
      <c r="W152" s="10"/>
      <c r="X152" s="10"/>
      <c r="Y152" s="14"/>
      <c r="Z152" s="14"/>
      <c r="AA152" s="869" t="s">
        <v>324</v>
      </c>
      <c r="AC152" s="858"/>
      <c r="AD152" s="861"/>
      <c r="AE152" s="864"/>
      <c r="AF152" s="6"/>
      <c r="AG152" s="14"/>
      <c r="AH152" s="848"/>
    </row>
    <row r="153" spans="1:34" ht="4.5" customHeight="1">
      <c r="A153" s="14"/>
      <c r="B153" s="792" t="s">
        <v>91</v>
      </c>
      <c r="C153" s="793"/>
      <c r="D153" s="14"/>
      <c r="E153" s="842"/>
      <c r="F153" s="843"/>
      <c r="G153" s="164"/>
      <c r="H153" s="6"/>
      <c r="I153" s="14"/>
      <c r="J153" s="14"/>
      <c r="K153" s="790"/>
      <c r="M153" s="845"/>
      <c r="N153" s="845"/>
      <c r="O153" s="10"/>
      <c r="P153" s="6"/>
      <c r="Q153" s="246"/>
      <c r="R153" s="14"/>
      <c r="S153" s="171"/>
      <c r="T153" s="14"/>
      <c r="U153" s="32"/>
      <c r="V153" s="32"/>
      <c r="W153" s="10"/>
      <c r="X153" s="10"/>
      <c r="Y153" s="14"/>
      <c r="Z153" s="14"/>
      <c r="AA153" s="870"/>
      <c r="AC153" s="859"/>
      <c r="AD153" s="862"/>
      <c r="AE153" s="865"/>
      <c r="AF153" s="6"/>
      <c r="AG153" s="14"/>
      <c r="AH153" s="7"/>
    </row>
    <row r="154" spans="1:34" ht="4.5" customHeight="1">
      <c r="A154" s="160"/>
      <c r="B154" s="794"/>
      <c r="C154" s="795"/>
      <c r="D154" s="9"/>
      <c r="E154" s="805"/>
      <c r="F154" s="805"/>
      <c r="G154" s="805"/>
      <c r="H154" s="6"/>
      <c r="I154" s="14"/>
      <c r="K154" s="791"/>
      <c r="M154" s="17"/>
      <c r="N154" s="17"/>
      <c r="O154" s="17"/>
      <c r="P154" s="6"/>
      <c r="Q154" s="246"/>
      <c r="R154" s="14"/>
      <c r="S154" s="171"/>
      <c r="T154" s="14"/>
      <c r="U154" s="17"/>
      <c r="V154" s="17"/>
      <c r="W154" s="17"/>
      <c r="X154" s="17"/>
      <c r="Y154" s="14"/>
      <c r="Z154" s="14"/>
      <c r="AA154" s="870"/>
      <c r="AC154" s="860"/>
      <c r="AD154" s="863"/>
      <c r="AE154" s="866"/>
      <c r="AF154" s="6"/>
      <c r="AG154" s="6"/>
      <c r="AH154" s="774"/>
    </row>
    <row r="155" spans="1:34" ht="4.5" customHeight="1">
      <c r="A155" s="160"/>
      <c r="C155" s="788" t="s">
        <v>236</v>
      </c>
      <c r="D155" s="9"/>
      <c r="E155" s="807"/>
      <c r="F155" s="807"/>
      <c r="G155" s="807"/>
      <c r="H155" s="6"/>
      <c r="I155" s="14"/>
      <c r="K155" s="309"/>
      <c r="L155" s="14"/>
      <c r="M155" s="20"/>
      <c r="N155" s="20"/>
      <c r="O155" s="21"/>
      <c r="P155" s="6"/>
      <c r="Q155" s="246"/>
      <c r="R155" s="14"/>
      <c r="S155" s="33"/>
      <c r="T155" s="14"/>
      <c r="U155" s="33"/>
      <c r="V155" s="33"/>
      <c r="W155" s="21"/>
      <c r="X155" s="21"/>
      <c r="Y155" s="14"/>
      <c r="Z155" s="14"/>
      <c r="AA155" s="871"/>
      <c r="AC155" s="853" t="s">
        <v>2</v>
      </c>
      <c r="AD155" s="938" t="s">
        <v>1</v>
      </c>
      <c r="AE155" s="805" t="s">
        <v>273</v>
      </c>
      <c r="AF155" s="6"/>
      <c r="AG155" s="239"/>
      <c r="AH155" s="775"/>
    </row>
    <row r="156" spans="1:34" ht="4.5" customHeight="1">
      <c r="A156" s="160"/>
      <c r="C156" s="788"/>
      <c r="D156" s="14"/>
      <c r="E156" s="796" t="s">
        <v>0</v>
      </c>
      <c r="F156" s="796" t="s">
        <v>1</v>
      </c>
      <c r="G156" s="867" t="s">
        <v>273</v>
      </c>
      <c r="H156" s="6"/>
      <c r="I156" s="11"/>
      <c r="J156" s="6"/>
      <c r="K156" s="675"/>
      <c r="L156" s="19"/>
      <c r="M156" s="25"/>
      <c r="N156" s="25"/>
      <c r="O156" s="26"/>
      <c r="P156" s="24"/>
      <c r="Q156" s="247"/>
      <c r="R156" s="14"/>
      <c r="S156" s="33"/>
      <c r="T156" s="14"/>
      <c r="U156" s="33"/>
      <c r="V156" s="33"/>
      <c r="W156" s="17"/>
      <c r="X156" s="17"/>
      <c r="Y156" s="14"/>
      <c r="Z156" s="14"/>
      <c r="AA156" s="798"/>
      <c r="AC156" s="853"/>
      <c r="AD156" s="939"/>
      <c r="AE156" s="857"/>
      <c r="AF156" s="189"/>
      <c r="AH156" s="775"/>
    </row>
    <row r="157" spans="1:34" ht="4.5" customHeight="1">
      <c r="A157" s="160"/>
      <c r="B157" s="89"/>
      <c r="C157" s="846">
        <v>0.5416666666666666</v>
      </c>
      <c r="D157" s="9"/>
      <c r="E157" s="797"/>
      <c r="F157" s="797"/>
      <c r="G157" s="868"/>
      <c r="H157" s="15"/>
      <c r="I157" s="176"/>
      <c r="J157" s="28"/>
      <c r="K157" s="777"/>
      <c r="L157" s="5"/>
      <c r="M157" s="17"/>
      <c r="N157" s="17"/>
      <c r="O157" s="17"/>
      <c r="P157" s="11"/>
      <c r="Q157" s="247"/>
      <c r="R157" s="14"/>
      <c r="S157" s="11"/>
      <c r="T157" s="14"/>
      <c r="U157" s="179"/>
      <c r="V157" s="179"/>
      <c r="W157" s="179"/>
      <c r="X157" s="179"/>
      <c r="Y157" s="14"/>
      <c r="Z157" s="14"/>
      <c r="AA157" s="798"/>
      <c r="AC157" s="853"/>
      <c r="AD157" s="940"/>
      <c r="AE157" s="854"/>
      <c r="AF157" s="189"/>
      <c r="AH157" s="776"/>
    </row>
    <row r="158" spans="1:32" ht="4.5" customHeight="1">
      <c r="A158" s="14"/>
      <c r="B158" s="89"/>
      <c r="C158" s="847"/>
      <c r="D158" s="9"/>
      <c r="E158" s="805"/>
      <c r="F158" s="805"/>
      <c r="G158" s="805"/>
      <c r="H158" s="15"/>
      <c r="I158" s="11"/>
      <c r="J158" s="14"/>
      <c r="K158" s="777"/>
      <c r="M158" s="845"/>
      <c r="N158" s="845"/>
      <c r="O158" s="10"/>
      <c r="P158" s="11"/>
      <c r="Q158" s="247"/>
      <c r="R158" s="14"/>
      <c r="S158" s="11"/>
      <c r="T158" s="14"/>
      <c r="U158" s="179"/>
      <c r="V158" s="179"/>
      <c r="W158" s="179"/>
      <c r="X158" s="179"/>
      <c r="Y158" s="14"/>
      <c r="Z158" s="14"/>
      <c r="AA158" s="441"/>
      <c r="AC158" s="858"/>
      <c r="AD158" s="861"/>
      <c r="AE158" s="855"/>
      <c r="AF158" s="189"/>
    </row>
    <row r="159" spans="1:34" ht="4.5" customHeight="1">
      <c r="A159" s="11"/>
      <c r="B159" s="800" t="s">
        <v>314</v>
      </c>
      <c r="C159" s="801"/>
      <c r="D159" s="9"/>
      <c r="E159" s="807"/>
      <c r="F159" s="807"/>
      <c r="G159" s="807"/>
      <c r="H159" s="15"/>
      <c r="I159" s="14"/>
      <c r="J159" s="14"/>
      <c r="K159" s="676"/>
      <c r="M159" s="17"/>
      <c r="N159" s="17"/>
      <c r="O159" s="17"/>
      <c r="P159" s="14"/>
      <c r="Q159" s="246"/>
      <c r="R159" s="14"/>
      <c r="S159" s="11"/>
      <c r="T159" s="14"/>
      <c r="U159" s="10"/>
      <c r="V159" s="10"/>
      <c r="W159" s="10"/>
      <c r="X159" s="10"/>
      <c r="Y159" s="14"/>
      <c r="Z159" s="14"/>
      <c r="AA159" s="441"/>
      <c r="AC159" s="859"/>
      <c r="AD159" s="862"/>
      <c r="AE159" s="856"/>
      <c r="AF159" s="189"/>
      <c r="AH159" s="848" t="s">
        <v>4</v>
      </c>
    </row>
    <row r="160" spans="1:35" ht="4.5" customHeight="1">
      <c r="A160" s="11"/>
      <c r="B160" s="802"/>
      <c r="C160" s="803"/>
      <c r="D160" s="14"/>
      <c r="E160" s="840"/>
      <c r="F160" s="841"/>
      <c r="G160" s="18"/>
      <c r="H160" s="6"/>
      <c r="I160" s="11"/>
      <c r="J160" s="14"/>
      <c r="K160" s="14"/>
      <c r="M160" s="20"/>
      <c r="N160" s="20"/>
      <c r="O160" s="21"/>
      <c r="P160" s="11"/>
      <c r="Q160" s="247"/>
      <c r="R160" s="14"/>
      <c r="S160" s="11"/>
      <c r="T160" s="14"/>
      <c r="U160" s="10"/>
      <c r="V160" s="10"/>
      <c r="W160" s="10"/>
      <c r="X160" s="10"/>
      <c r="Y160" s="14"/>
      <c r="Z160" s="14"/>
      <c r="AA160" s="441"/>
      <c r="AB160" s="180"/>
      <c r="AC160" s="860"/>
      <c r="AD160" s="863"/>
      <c r="AE160" s="33"/>
      <c r="AF160" s="6"/>
      <c r="AG160" s="5"/>
      <c r="AH160" s="848"/>
      <c r="AI160" s="14"/>
    </row>
    <row r="161" spans="1:35" ht="4.5" customHeight="1">
      <c r="A161" s="160"/>
      <c r="B161" s="305"/>
      <c r="C161" s="179"/>
      <c r="D161" s="14"/>
      <c r="E161" s="842"/>
      <c r="F161" s="843"/>
      <c r="G161" s="21"/>
      <c r="H161" s="15"/>
      <c r="I161" s="14"/>
      <c r="J161" s="14"/>
      <c r="K161" s="14"/>
      <c r="M161" s="17"/>
      <c r="N161" s="17"/>
      <c r="O161" s="17"/>
      <c r="P161" s="14"/>
      <c r="Q161" s="246"/>
      <c r="R161" s="14"/>
      <c r="S161" s="65"/>
      <c r="T161" s="14"/>
      <c r="U161" s="38"/>
      <c r="V161" s="38"/>
      <c r="W161" s="38"/>
      <c r="X161" s="38"/>
      <c r="Y161" s="14"/>
      <c r="Z161" s="14"/>
      <c r="AA161" s="441"/>
      <c r="AB161" s="180"/>
      <c r="AC161" s="927"/>
      <c r="AD161" s="928"/>
      <c r="AF161" s="6"/>
      <c r="AG161" s="5"/>
      <c r="AH161" s="706"/>
      <c r="AI161" s="14"/>
    </row>
    <row r="162" spans="1:35" ht="4.5" customHeight="1">
      <c r="A162" s="160"/>
      <c r="B162" s="778">
        <v>2</v>
      </c>
      <c r="C162" s="675"/>
      <c r="D162" s="7"/>
      <c r="E162" s="16"/>
      <c r="F162" s="16"/>
      <c r="G162" s="16"/>
      <c r="H162" s="27"/>
      <c r="I162" s="14"/>
      <c r="K162" s="14"/>
      <c r="M162" s="845"/>
      <c r="N162" s="845"/>
      <c r="O162" s="10"/>
      <c r="P162" s="14"/>
      <c r="Q162" s="246"/>
      <c r="R162" s="14"/>
      <c r="S162" s="185"/>
      <c r="T162" s="14"/>
      <c r="U162" s="33"/>
      <c r="V162" s="33"/>
      <c r="W162" s="10"/>
      <c r="X162" s="10"/>
      <c r="Y162" s="14"/>
      <c r="Z162" s="14"/>
      <c r="AA162" s="441"/>
      <c r="AB162" s="180"/>
      <c r="AC162" s="784"/>
      <c r="AD162" s="785"/>
      <c r="AF162" s="6"/>
      <c r="AG162" s="5"/>
      <c r="AH162" s="22"/>
      <c r="AI162" s="14"/>
    </row>
    <row r="163" spans="1:34" ht="4.5" customHeight="1">
      <c r="A163" s="160"/>
      <c r="B163" s="778"/>
      <c r="C163" s="777"/>
      <c r="D163" s="14"/>
      <c r="E163" s="852"/>
      <c r="F163" s="852"/>
      <c r="G163" s="20"/>
      <c r="H163" s="14"/>
      <c r="I163" s="14"/>
      <c r="J163" s="14"/>
      <c r="K163" s="14"/>
      <c r="M163" s="10"/>
      <c r="N163" s="10"/>
      <c r="O163" s="18"/>
      <c r="P163" s="14"/>
      <c r="Q163" s="246"/>
      <c r="R163" s="14"/>
      <c r="S163" s="185"/>
      <c r="T163" s="14"/>
      <c r="U163" s="33"/>
      <c r="V163" s="33"/>
      <c r="W163" s="17"/>
      <c r="X163" s="17"/>
      <c r="Y163" s="14"/>
      <c r="Z163" s="14"/>
      <c r="AA163" s="235"/>
      <c r="AB163" s="14"/>
      <c r="AC163" s="929"/>
      <c r="AD163" s="930"/>
      <c r="AE163" s="14"/>
      <c r="AF163" s="6"/>
      <c r="AG163" s="188"/>
      <c r="AH163" s="849"/>
    </row>
    <row r="164" spans="1:34" ht="4.5" customHeight="1">
      <c r="A164" s="160"/>
      <c r="B164" s="778"/>
      <c r="C164" s="777"/>
      <c r="D164" s="9"/>
      <c r="E164" s="20"/>
      <c r="F164" s="20"/>
      <c r="G164" s="18"/>
      <c r="H164" s="14"/>
      <c r="I164" s="14"/>
      <c r="K164" s="14"/>
      <c r="M164" s="10"/>
      <c r="N164" s="10"/>
      <c r="O164" s="10"/>
      <c r="P164" s="14"/>
      <c r="Q164" s="246"/>
      <c r="S164" s="171"/>
      <c r="T164" s="14"/>
      <c r="U164" s="33"/>
      <c r="V164" s="33"/>
      <c r="W164" s="33"/>
      <c r="X164" s="33"/>
      <c r="Y164" s="14"/>
      <c r="Z164" s="14"/>
      <c r="AA164" s="235"/>
      <c r="AB164" s="14"/>
      <c r="AC164" s="14"/>
      <c r="AD164" s="14"/>
      <c r="AF164" s="6"/>
      <c r="AH164" s="850"/>
    </row>
    <row r="165" spans="1:34" ht="4.5" customHeight="1">
      <c r="A165" s="14"/>
      <c r="B165" s="778"/>
      <c r="C165" s="676"/>
      <c r="E165" s="39"/>
      <c r="F165" s="39"/>
      <c r="G165" s="39"/>
      <c r="I165" s="14"/>
      <c r="M165" s="1"/>
      <c r="N165" s="1"/>
      <c r="O165" s="1"/>
      <c r="Q165" s="246"/>
      <c r="S165" s="171"/>
      <c r="T165" s="14"/>
      <c r="U165" s="10"/>
      <c r="V165" s="10"/>
      <c r="W165" s="10"/>
      <c r="X165" s="10"/>
      <c r="Y165" s="14"/>
      <c r="Z165" s="14"/>
      <c r="AA165" s="675"/>
      <c r="AF165" s="6"/>
      <c r="AH165" s="850"/>
    </row>
    <row r="166" spans="1:34" ht="4.5" customHeight="1">
      <c r="A166" s="14"/>
      <c r="E166" s="1"/>
      <c r="F166" s="1"/>
      <c r="G166" s="1"/>
      <c r="I166" s="14"/>
      <c r="M166" s="1"/>
      <c r="N166" s="1"/>
      <c r="O166" s="1"/>
      <c r="Q166" s="246"/>
      <c r="S166" s="171"/>
      <c r="T166" s="14"/>
      <c r="U166" s="10"/>
      <c r="V166" s="10"/>
      <c r="W166" s="10"/>
      <c r="X166" s="10"/>
      <c r="Y166" s="14"/>
      <c r="Z166" s="14"/>
      <c r="AA166" s="777"/>
      <c r="AB166" s="19"/>
      <c r="AC166" s="7"/>
      <c r="AD166" s="7"/>
      <c r="AE166" s="14"/>
      <c r="AF166" s="6"/>
      <c r="AH166" s="851"/>
    </row>
    <row r="167" spans="1:32" ht="4.5" customHeight="1">
      <c r="A167" s="14"/>
      <c r="E167" s="1"/>
      <c r="F167" s="1"/>
      <c r="G167" s="1"/>
      <c r="M167" s="1"/>
      <c r="N167" s="1"/>
      <c r="O167" s="1"/>
      <c r="Q167" s="246"/>
      <c r="U167" s="10"/>
      <c r="V167" s="10"/>
      <c r="W167" s="10"/>
      <c r="X167" s="10"/>
      <c r="Z167" s="14"/>
      <c r="AA167" s="777"/>
      <c r="AE167" s="31"/>
      <c r="AF167" s="31"/>
    </row>
    <row r="168" spans="1:27" ht="4.5" customHeight="1">
      <c r="A168" s="14"/>
      <c r="E168" s="1"/>
      <c r="F168" s="1"/>
      <c r="G168" s="1"/>
      <c r="M168" s="1"/>
      <c r="N168" s="1"/>
      <c r="O168" s="1"/>
      <c r="Q168" s="246"/>
      <c r="U168" s="10"/>
      <c r="V168" s="10"/>
      <c r="W168" s="10"/>
      <c r="X168" s="10"/>
      <c r="Z168" s="14"/>
      <c r="AA168" s="676"/>
    </row>
    <row r="169" spans="1:26" ht="4.5" customHeight="1">
      <c r="A169" s="14"/>
      <c r="E169" s="1"/>
      <c r="F169" s="1"/>
      <c r="G169" s="1"/>
      <c r="L169" s="21"/>
      <c r="M169" s="21"/>
      <c r="N169" s="21"/>
      <c r="O169" s="21"/>
      <c r="P169" s="21"/>
      <c r="Q169" s="25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4.5" customHeight="1">
      <c r="A170" s="11"/>
      <c r="E170" s="1"/>
      <c r="F170" s="1"/>
      <c r="G170" s="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4.5" customHeight="1">
      <c r="A171" s="11"/>
      <c r="E171" s="1"/>
      <c r="F171" s="1"/>
      <c r="G171" s="1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</sheetData>
  <sheetProtection/>
  <mergeCells count="404">
    <mergeCell ref="AD155:AD157"/>
    <mergeCell ref="AC158:AC160"/>
    <mergeCell ref="AD158:AD160"/>
    <mergeCell ref="AC161:AD163"/>
    <mergeCell ref="B2:AH2"/>
    <mergeCell ref="S9:AH10"/>
    <mergeCell ref="B7:B10"/>
    <mergeCell ref="C7:C10"/>
    <mergeCell ref="E8:F8"/>
    <mergeCell ref="M6:U6"/>
    <mergeCell ref="Z6:AH6"/>
    <mergeCell ref="G17:G18"/>
    <mergeCell ref="AT6:BH6"/>
    <mergeCell ref="B4:N4"/>
    <mergeCell ref="S4:AH4"/>
    <mergeCell ref="M12:N12"/>
    <mergeCell ref="S11:AH12"/>
    <mergeCell ref="B12:C13"/>
    <mergeCell ref="S13:AH14"/>
    <mergeCell ref="E11:F12"/>
    <mergeCell ref="C6:K6"/>
    <mergeCell ref="E19:F20"/>
    <mergeCell ref="M19:N21"/>
    <mergeCell ref="S15:AH16"/>
    <mergeCell ref="S17:AH18"/>
    <mergeCell ref="E13:E14"/>
    <mergeCell ref="F13:F14"/>
    <mergeCell ref="G13:G14"/>
    <mergeCell ref="M13:N13"/>
    <mergeCell ref="M18:N18"/>
    <mergeCell ref="F17:F18"/>
    <mergeCell ref="S21:AH22"/>
    <mergeCell ref="C14:C15"/>
    <mergeCell ref="K14:K17"/>
    <mergeCell ref="E15:E16"/>
    <mergeCell ref="F15:F16"/>
    <mergeCell ref="C16:C17"/>
    <mergeCell ref="E17:E18"/>
    <mergeCell ref="B18:C19"/>
    <mergeCell ref="G15:G16"/>
    <mergeCell ref="O22:O24"/>
    <mergeCell ref="K20:K22"/>
    <mergeCell ref="E22:F22"/>
    <mergeCell ref="M22:M24"/>
    <mergeCell ref="N22:N24"/>
    <mergeCell ref="M30:N32"/>
    <mergeCell ref="E32:F33"/>
    <mergeCell ref="K23:K25"/>
    <mergeCell ref="J24:J26"/>
    <mergeCell ref="K26:K28"/>
    <mergeCell ref="M25:M26"/>
    <mergeCell ref="V26:V27"/>
    <mergeCell ref="M27:M29"/>
    <mergeCell ref="N27:N29"/>
    <mergeCell ref="O27:O29"/>
    <mergeCell ref="S24:T27"/>
    <mergeCell ref="U26:U27"/>
    <mergeCell ref="N25:N26"/>
    <mergeCell ref="O25:O26"/>
    <mergeCell ref="U28:V29"/>
    <mergeCell ref="B28:B31"/>
    <mergeCell ref="C28:C31"/>
    <mergeCell ref="E28:F28"/>
    <mergeCell ref="E29:F29"/>
    <mergeCell ref="M33:N33"/>
    <mergeCell ref="U33:V33"/>
    <mergeCell ref="B33:C34"/>
    <mergeCell ref="F34:F35"/>
    <mergeCell ref="G34:G35"/>
    <mergeCell ref="U32:V32"/>
    <mergeCell ref="C35:C36"/>
    <mergeCell ref="E36:E37"/>
    <mergeCell ref="F36:F37"/>
    <mergeCell ref="G36:G37"/>
    <mergeCell ref="C37:C38"/>
    <mergeCell ref="E38:E39"/>
    <mergeCell ref="F38:F39"/>
    <mergeCell ref="G38:G39"/>
    <mergeCell ref="E34:E35"/>
    <mergeCell ref="W41:W43"/>
    <mergeCell ref="M42:N42"/>
    <mergeCell ref="S41:S43"/>
    <mergeCell ref="U41:U43"/>
    <mergeCell ref="S44:S46"/>
    <mergeCell ref="U44:U45"/>
    <mergeCell ref="B48:B51"/>
    <mergeCell ref="C48:C51"/>
    <mergeCell ref="E48:F48"/>
    <mergeCell ref="M48:N48"/>
    <mergeCell ref="E49:F49"/>
    <mergeCell ref="M38:N38"/>
    <mergeCell ref="E43:F43"/>
    <mergeCell ref="B39:C40"/>
    <mergeCell ref="E40:F41"/>
    <mergeCell ref="K36:K39"/>
    <mergeCell ref="AA44:AB47"/>
    <mergeCell ref="U46:U48"/>
    <mergeCell ref="V46:V48"/>
    <mergeCell ref="W46:W48"/>
    <mergeCell ref="V44:V45"/>
    <mergeCell ref="W44:W45"/>
    <mergeCell ref="U49:V51"/>
    <mergeCell ref="S50:S52"/>
    <mergeCell ref="E52:F53"/>
    <mergeCell ref="M52:N52"/>
    <mergeCell ref="M53:N53"/>
    <mergeCell ref="S53:S55"/>
    <mergeCell ref="G54:G55"/>
    <mergeCell ref="E54:E55"/>
    <mergeCell ref="B53:C54"/>
    <mergeCell ref="F58:F59"/>
    <mergeCell ref="J64:J66"/>
    <mergeCell ref="E56:E57"/>
    <mergeCell ref="F56:F57"/>
    <mergeCell ref="G56:G57"/>
    <mergeCell ref="F54:F55"/>
    <mergeCell ref="G58:G59"/>
    <mergeCell ref="C55:C56"/>
    <mergeCell ref="C57:C58"/>
    <mergeCell ref="B68:B71"/>
    <mergeCell ref="B62:B65"/>
    <mergeCell ref="C68:C71"/>
    <mergeCell ref="E68:F68"/>
    <mergeCell ref="E58:E59"/>
    <mergeCell ref="E63:F63"/>
    <mergeCell ref="E60:F61"/>
    <mergeCell ref="W62:W63"/>
    <mergeCell ref="N65:N66"/>
    <mergeCell ref="S64:T67"/>
    <mergeCell ref="V66:V67"/>
    <mergeCell ref="N62:N64"/>
    <mergeCell ref="O65:O66"/>
    <mergeCell ref="U66:U67"/>
    <mergeCell ref="M58:N58"/>
    <mergeCell ref="M59:N61"/>
    <mergeCell ref="K66:K68"/>
    <mergeCell ref="K55:K58"/>
    <mergeCell ref="V62:V63"/>
    <mergeCell ref="O62:O64"/>
    <mergeCell ref="K60:K62"/>
    <mergeCell ref="M62:M64"/>
    <mergeCell ref="K63:K65"/>
    <mergeCell ref="U68:V69"/>
    <mergeCell ref="E80:F81"/>
    <mergeCell ref="E74:E75"/>
    <mergeCell ref="M70:N72"/>
    <mergeCell ref="M65:M66"/>
    <mergeCell ref="U62:U63"/>
    <mergeCell ref="E72:F73"/>
    <mergeCell ref="M73:N73"/>
    <mergeCell ref="F74:F75"/>
    <mergeCell ref="G74:G75"/>
    <mergeCell ref="E69:F69"/>
    <mergeCell ref="E83:F83"/>
    <mergeCell ref="F76:F77"/>
    <mergeCell ref="G78:G79"/>
    <mergeCell ref="G76:G77"/>
    <mergeCell ref="B79:C80"/>
    <mergeCell ref="C77:C78"/>
    <mergeCell ref="E78:E79"/>
    <mergeCell ref="F78:F79"/>
    <mergeCell ref="E76:E77"/>
    <mergeCell ref="C75:C76"/>
    <mergeCell ref="AA84:AA86"/>
    <mergeCell ref="AA78:AA82"/>
    <mergeCell ref="AC78:AD80"/>
    <mergeCell ref="M78:N78"/>
    <mergeCell ref="AC84:AC86"/>
    <mergeCell ref="AD84:AD86"/>
    <mergeCell ref="AC81:AC83"/>
    <mergeCell ref="AD81:AD83"/>
    <mergeCell ref="M82:N82"/>
    <mergeCell ref="AE98:AE100"/>
    <mergeCell ref="AD98:AD100"/>
    <mergeCell ref="B87:B90"/>
    <mergeCell ref="C87:C90"/>
    <mergeCell ref="AC87:AC89"/>
    <mergeCell ref="AD87:AD89"/>
    <mergeCell ref="E88:F88"/>
    <mergeCell ref="M88:N88"/>
    <mergeCell ref="AA88:AA90"/>
    <mergeCell ref="F95:F96"/>
    <mergeCell ref="AH89:AH91"/>
    <mergeCell ref="AC90:AD92"/>
    <mergeCell ref="E91:F92"/>
    <mergeCell ref="M92:N92"/>
    <mergeCell ref="AH93:AH96"/>
    <mergeCell ref="AC95:AD97"/>
    <mergeCell ref="U93:V93"/>
    <mergeCell ref="K94:K97"/>
    <mergeCell ref="AA94:AA96"/>
    <mergeCell ref="E95:E96"/>
    <mergeCell ref="G95:G96"/>
    <mergeCell ref="F93:F94"/>
    <mergeCell ref="G93:G94"/>
    <mergeCell ref="M93:N93"/>
    <mergeCell ref="E97:E98"/>
    <mergeCell ref="F97:F98"/>
    <mergeCell ref="S104:T107"/>
    <mergeCell ref="C96:C97"/>
    <mergeCell ref="E93:E94"/>
    <mergeCell ref="G97:G98"/>
    <mergeCell ref="M98:N100"/>
    <mergeCell ref="K106:K108"/>
    <mergeCell ref="M106:M108"/>
    <mergeCell ref="N106:N108"/>
    <mergeCell ref="E102:F102"/>
    <mergeCell ref="B98:C99"/>
    <mergeCell ref="K103:K105"/>
    <mergeCell ref="J104:J106"/>
    <mergeCell ref="M104:M105"/>
    <mergeCell ref="N104:N105"/>
    <mergeCell ref="O104:O105"/>
    <mergeCell ref="O106:O108"/>
    <mergeCell ref="AE101:AE103"/>
    <mergeCell ref="U106:U107"/>
    <mergeCell ref="V106:V107"/>
    <mergeCell ref="E99:F100"/>
    <mergeCell ref="K100:K102"/>
    <mergeCell ref="M101:M103"/>
    <mergeCell ref="N101:N103"/>
    <mergeCell ref="O101:O103"/>
    <mergeCell ref="AC104:AC106"/>
    <mergeCell ref="V102:V103"/>
    <mergeCell ref="AC101:AC103"/>
    <mergeCell ref="AC98:AC100"/>
    <mergeCell ref="AC107:AD109"/>
    <mergeCell ref="AD104:AD106"/>
    <mergeCell ref="U102:U103"/>
    <mergeCell ref="AD101:AD103"/>
    <mergeCell ref="W102:W103"/>
    <mergeCell ref="AA97:AA99"/>
    <mergeCell ref="G114:G115"/>
    <mergeCell ref="G116:G117"/>
    <mergeCell ref="U108:V109"/>
    <mergeCell ref="M118:N118"/>
    <mergeCell ref="K109:K114"/>
    <mergeCell ref="U113:V113"/>
    <mergeCell ref="M109:N111"/>
    <mergeCell ref="E123:F123"/>
    <mergeCell ref="S118:S120"/>
    <mergeCell ref="U118:V120"/>
    <mergeCell ref="E116:E117"/>
    <mergeCell ref="M122:N122"/>
    <mergeCell ref="G118:G119"/>
    <mergeCell ref="E120:F121"/>
    <mergeCell ref="E108:F108"/>
    <mergeCell ref="E109:F109"/>
    <mergeCell ref="F116:F117"/>
    <mergeCell ref="C117:C118"/>
    <mergeCell ref="E118:E119"/>
    <mergeCell ref="F118:F119"/>
    <mergeCell ref="B119:C120"/>
    <mergeCell ref="E114:E115"/>
    <mergeCell ref="F114:F115"/>
    <mergeCell ref="B113:C114"/>
    <mergeCell ref="W124:W125"/>
    <mergeCell ref="S124:S126"/>
    <mergeCell ref="U124:U125"/>
    <mergeCell ref="U129:V131"/>
    <mergeCell ref="W121:W123"/>
    <mergeCell ref="S121:S123"/>
    <mergeCell ref="U121:U123"/>
    <mergeCell ref="S130:S132"/>
    <mergeCell ref="V121:V123"/>
    <mergeCell ref="E128:F128"/>
    <mergeCell ref="M128:N128"/>
    <mergeCell ref="E129:F129"/>
    <mergeCell ref="M132:N132"/>
    <mergeCell ref="M133:N133"/>
    <mergeCell ref="AA124:AB127"/>
    <mergeCell ref="U126:U128"/>
    <mergeCell ref="V126:V128"/>
    <mergeCell ref="W126:W128"/>
    <mergeCell ref="V124:V125"/>
    <mergeCell ref="E136:E137"/>
    <mergeCell ref="F136:F137"/>
    <mergeCell ref="G136:G137"/>
    <mergeCell ref="C137:C138"/>
    <mergeCell ref="E134:E135"/>
    <mergeCell ref="B133:C134"/>
    <mergeCell ref="E132:F133"/>
    <mergeCell ref="F134:F135"/>
    <mergeCell ref="G134:G135"/>
    <mergeCell ref="C135:C136"/>
    <mergeCell ref="J144:J146"/>
    <mergeCell ref="E140:F141"/>
    <mergeCell ref="E138:E139"/>
    <mergeCell ref="G138:G139"/>
    <mergeCell ref="E143:F143"/>
    <mergeCell ref="K143:K145"/>
    <mergeCell ref="K140:K142"/>
    <mergeCell ref="F138:F139"/>
    <mergeCell ref="M147:M149"/>
    <mergeCell ref="V146:V147"/>
    <mergeCell ref="S144:T147"/>
    <mergeCell ref="O142:O144"/>
    <mergeCell ref="K135:K138"/>
    <mergeCell ref="N142:N144"/>
    <mergeCell ref="N147:N149"/>
    <mergeCell ref="O147:O149"/>
    <mergeCell ref="O145:O146"/>
    <mergeCell ref="S133:S135"/>
    <mergeCell ref="W142:W143"/>
    <mergeCell ref="AA149:AA151"/>
    <mergeCell ref="V142:V143"/>
    <mergeCell ref="U146:U147"/>
    <mergeCell ref="U142:U143"/>
    <mergeCell ref="U148:V149"/>
    <mergeCell ref="AA141:AA144"/>
    <mergeCell ref="B159:C160"/>
    <mergeCell ref="E149:F149"/>
    <mergeCell ref="M145:M146"/>
    <mergeCell ref="N145:N146"/>
    <mergeCell ref="M142:M144"/>
    <mergeCell ref="E156:E157"/>
    <mergeCell ref="E152:F153"/>
    <mergeCell ref="E154:E155"/>
    <mergeCell ref="E148:F148"/>
    <mergeCell ref="K149:K154"/>
    <mergeCell ref="F154:F155"/>
    <mergeCell ref="G154:G155"/>
    <mergeCell ref="AA152:AA154"/>
    <mergeCell ref="AA155:AA157"/>
    <mergeCell ref="M153:N153"/>
    <mergeCell ref="M150:N152"/>
    <mergeCell ref="AC155:AC157"/>
    <mergeCell ref="AH154:AH157"/>
    <mergeCell ref="AE157:AE159"/>
    <mergeCell ref="G158:G159"/>
    <mergeCell ref="M158:N158"/>
    <mergeCell ref="AE155:AE156"/>
    <mergeCell ref="AC152:AC154"/>
    <mergeCell ref="AD152:AD154"/>
    <mergeCell ref="AE152:AE154"/>
    <mergeCell ref="G156:G157"/>
    <mergeCell ref="AA165:AA168"/>
    <mergeCell ref="AH159:AH161"/>
    <mergeCell ref="E160:F161"/>
    <mergeCell ref="AH163:AH166"/>
    <mergeCell ref="E163:F163"/>
    <mergeCell ref="M162:N162"/>
    <mergeCell ref="E158:E159"/>
    <mergeCell ref="F158:F159"/>
    <mergeCell ref="B1:AH1"/>
    <mergeCell ref="E112:F113"/>
    <mergeCell ref="M112:N112"/>
    <mergeCell ref="U112:V112"/>
    <mergeCell ref="M113:N113"/>
    <mergeCell ref="C157:C158"/>
    <mergeCell ref="B148:B151"/>
    <mergeCell ref="C148:C151"/>
    <mergeCell ref="B128:B131"/>
    <mergeCell ref="AH150:AH152"/>
    <mergeCell ref="M138:N138"/>
    <mergeCell ref="M139:N141"/>
    <mergeCell ref="AA134:AA137"/>
    <mergeCell ref="K146:K148"/>
    <mergeCell ref="S19:AH20"/>
    <mergeCell ref="K29:K34"/>
    <mergeCell ref="S38:S40"/>
    <mergeCell ref="U38:V40"/>
    <mergeCell ref="V41:V43"/>
    <mergeCell ref="AA146:AA148"/>
    <mergeCell ref="AC23:AH25"/>
    <mergeCell ref="M67:M69"/>
    <mergeCell ref="N67:N69"/>
    <mergeCell ref="O67:O69"/>
    <mergeCell ref="B139:C140"/>
    <mergeCell ref="C21:C24"/>
    <mergeCell ref="B21:B24"/>
    <mergeCell ref="C25:C26"/>
    <mergeCell ref="B42:B45"/>
    <mergeCell ref="C128:C131"/>
    <mergeCell ref="C42:C45"/>
    <mergeCell ref="C115:C116"/>
    <mergeCell ref="B108:B111"/>
    <mergeCell ref="C108:C111"/>
    <mergeCell ref="B101:B104"/>
    <mergeCell ref="B92:C93"/>
    <mergeCell ref="B73:C74"/>
    <mergeCell ref="C94:C95"/>
    <mergeCell ref="B59:C60"/>
    <mergeCell ref="C62:C65"/>
    <mergeCell ref="B142:B145"/>
    <mergeCell ref="C142:C145"/>
    <mergeCell ref="K69:K74"/>
    <mergeCell ref="B162:B165"/>
    <mergeCell ref="C162:C165"/>
    <mergeCell ref="C101:C104"/>
    <mergeCell ref="B122:B125"/>
    <mergeCell ref="C122:C125"/>
    <mergeCell ref="B153:C154"/>
    <mergeCell ref="F156:F157"/>
    <mergeCell ref="AH77:AH79"/>
    <mergeCell ref="AH81:AH86"/>
    <mergeCell ref="K76:K79"/>
    <mergeCell ref="K116:K119"/>
    <mergeCell ref="K156:K159"/>
    <mergeCell ref="B82:B85"/>
    <mergeCell ref="C82:C85"/>
    <mergeCell ref="AE104:AE106"/>
    <mergeCell ref="AC149:AD151"/>
    <mergeCell ref="C155:C156"/>
  </mergeCells>
  <printOptions/>
  <pageMargins left="0.7480314960629921" right="0.35433070866141736" top="0.4724409448818898" bottom="0.4330708661417323" header="0" footer="0.3937007874015748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90"/>
  <sheetViews>
    <sheetView view="pageBreakPreview" zoomScale="150" zoomScaleSheetLayoutView="150" zoomScalePageLayoutView="0" workbookViewId="0" topLeftCell="A1">
      <selection activeCell="B1" sqref="B1:AH1"/>
    </sheetView>
  </sheetViews>
  <sheetFormatPr defaultColWidth="9.00390625" defaultRowHeight="13.5"/>
  <cols>
    <col min="1" max="1" width="0.37109375" style="0" customWidth="1"/>
    <col min="2" max="2" width="2.875" style="0" customWidth="1"/>
    <col min="3" max="3" width="8.50390625" style="0" customWidth="1"/>
    <col min="4" max="4" width="0.6171875" style="0" customWidth="1"/>
    <col min="5" max="7" width="2.375" style="0" customWidth="1"/>
    <col min="8" max="9" width="0.6171875" style="0" customWidth="1"/>
    <col min="10" max="10" width="1.625" style="0" customWidth="1"/>
    <col min="11" max="11" width="8.50390625" style="0" customWidth="1"/>
    <col min="12" max="12" width="0.6171875" style="0" customWidth="1"/>
    <col min="13" max="15" width="2.375" style="0" customWidth="1"/>
    <col min="16" max="16" width="0.6171875" style="0" customWidth="1"/>
    <col min="17" max="17" width="1.12109375" style="0" customWidth="1"/>
    <col min="18" max="18" width="1.00390625" style="0" customWidth="1"/>
    <col min="19" max="19" width="8.50390625" style="0" customWidth="1"/>
    <col min="20" max="20" width="0.6171875" style="0" customWidth="1"/>
    <col min="21" max="23" width="2.375" style="0" customWidth="1"/>
    <col min="24" max="25" width="0.6171875" style="0" customWidth="1"/>
    <col min="26" max="26" width="2.375" style="0" customWidth="1"/>
    <col min="27" max="27" width="9.00390625" style="0" customWidth="1"/>
    <col min="28" max="28" width="0.6171875" style="0" customWidth="1"/>
    <col min="29" max="31" width="2.375" style="0" customWidth="1"/>
    <col min="32" max="32" width="0.875" style="0" customWidth="1"/>
    <col min="33" max="33" width="2.875" style="0" customWidth="1"/>
    <col min="35" max="35" width="0.5" style="0" customWidth="1"/>
    <col min="36" max="36" width="1.12109375" style="0" customWidth="1"/>
  </cols>
  <sheetData>
    <row r="1" spans="2:40" ht="21.75" customHeight="1">
      <c r="B1" s="1016" t="s">
        <v>446</v>
      </c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"/>
      <c r="AJ1" s="1"/>
      <c r="AK1" s="1"/>
      <c r="AL1" s="1"/>
      <c r="AM1" s="1"/>
      <c r="AN1" s="1"/>
    </row>
    <row r="2" spans="1:34" ht="16.5" customHeight="1" thickBot="1">
      <c r="A2" s="37"/>
      <c r="B2" s="950" t="s">
        <v>453</v>
      </c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950"/>
      <c r="AA2" s="950"/>
      <c r="AB2" s="950"/>
      <c r="AC2" s="950"/>
      <c r="AD2" s="950"/>
      <c r="AE2" s="950"/>
      <c r="AF2" s="950"/>
      <c r="AG2" s="950"/>
      <c r="AH2" s="950"/>
    </row>
    <row r="3" spans="1:35" ht="11.25" customHeight="1">
      <c r="A3" s="15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43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4"/>
    </row>
    <row r="4" spans="2:35" ht="15" customHeight="1">
      <c r="B4" s="948" t="s">
        <v>382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159"/>
      <c r="P4" s="159"/>
      <c r="Q4" s="244"/>
      <c r="R4" s="159"/>
      <c r="S4" s="949" t="s">
        <v>383</v>
      </c>
      <c r="T4" s="949"/>
      <c r="U4" s="949"/>
      <c r="V4" s="949"/>
      <c r="W4" s="949"/>
      <c r="X4" s="949"/>
      <c r="Y4" s="949"/>
      <c r="Z4" s="949"/>
      <c r="AA4" s="949"/>
      <c r="AB4" s="949"/>
      <c r="AC4" s="949"/>
      <c r="AD4" s="949"/>
      <c r="AE4" s="949"/>
      <c r="AF4" s="949"/>
      <c r="AG4" s="949"/>
      <c r="AH4" s="949"/>
      <c r="AI4" s="14"/>
    </row>
    <row r="5" spans="2:35" ht="6" customHeight="1" thickBot="1"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241"/>
      <c r="Q5" s="241"/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14"/>
    </row>
    <row r="6" spans="1:60" ht="23.25" customHeight="1" thickBot="1">
      <c r="A6" s="11"/>
      <c r="B6" s="14"/>
      <c r="C6" s="1017"/>
      <c r="D6" s="1017"/>
      <c r="E6" s="1017"/>
      <c r="F6" s="1017"/>
      <c r="G6" s="1017"/>
      <c r="H6" s="1017"/>
      <c r="I6" s="1017"/>
      <c r="J6" s="1017"/>
      <c r="K6" s="1017"/>
      <c r="L6" s="531"/>
      <c r="M6" s="1018" t="s">
        <v>93</v>
      </c>
      <c r="N6" s="1019"/>
      <c r="O6" s="1019"/>
      <c r="P6" s="1019"/>
      <c r="Q6" s="1019"/>
      <c r="R6" s="1019"/>
      <c r="S6" s="1019"/>
      <c r="T6" s="1019"/>
      <c r="U6" s="1020"/>
      <c r="V6" s="159"/>
      <c r="W6" s="134"/>
      <c r="X6" s="134"/>
      <c r="Y6" s="134"/>
      <c r="Z6" s="713"/>
      <c r="AA6" s="713"/>
      <c r="AB6" s="713"/>
      <c r="AC6" s="713"/>
      <c r="AD6" s="713"/>
      <c r="AE6" s="713"/>
      <c r="AF6" s="713"/>
      <c r="AG6" s="713"/>
      <c r="AH6" s="713"/>
      <c r="AI6" s="14"/>
      <c r="AT6" s="947"/>
      <c r="AU6" s="947"/>
      <c r="AV6" s="947"/>
      <c r="AW6" s="947"/>
      <c r="AX6" s="947"/>
      <c r="AY6" s="947"/>
      <c r="AZ6" s="947"/>
      <c r="BA6" s="947"/>
      <c r="BB6" s="947"/>
      <c r="BC6" s="947"/>
      <c r="BD6" s="947"/>
      <c r="BE6" s="947"/>
      <c r="BF6" s="947"/>
      <c r="BG6" s="947"/>
      <c r="BH6" s="947"/>
    </row>
    <row r="7" spans="1:35" ht="4.5" customHeight="1">
      <c r="A7" s="160"/>
      <c r="B7" s="778">
        <v>1</v>
      </c>
      <c r="C7" s="921" t="s">
        <v>338</v>
      </c>
      <c r="D7" s="12"/>
      <c r="E7" s="10"/>
      <c r="F7" s="10"/>
      <c r="G7" s="10"/>
      <c r="H7" s="11"/>
      <c r="I7" s="11"/>
      <c r="J7" s="14"/>
      <c r="K7" s="161"/>
      <c r="L7" s="161"/>
      <c r="M7" s="162"/>
      <c r="N7" s="162"/>
      <c r="O7" s="162"/>
      <c r="P7" s="162"/>
      <c r="Q7" s="162"/>
      <c r="R7" s="162"/>
      <c r="U7" s="1"/>
      <c r="V7" s="1"/>
      <c r="W7" s="1"/>
      <c r="X7" s="1"/>
      <c r="AI7" s="14"/>
    </row>
    <row r="8" spans="1:35" ht="4.5" customHeight="1">
      <c r="A8" s="160"/>
      <c r="B8" s="778"/>
      <c r="C8" s="923"/>
      <c r="D8" s="13"/>
      <c r="E8" s="874"/>
      <c r="F8" s="874"/>
      <c r="G8" s="3"/>
      <c r="H8" s="22"/>
      <c r="I8" s="11"/>
      <c r="J8" s="14"/>
      <c r="K8" s="161"/>
      <c r="L8" s="161"/>
      <c r="M8" s="162"/>
      <c r="N8" s="162"/>
      <c r="O8" s="162"/>
      <c r="P8" s="162"/>
      <c r="Q8" s="245"/>
      <c r="R8" s="162"/>
      <c r="U8" s="1"/>
      <c r="V8" s="1"/>
      <c r="W8" s="1"/>
      <c r="X8" s="1"/>
      <c r="AI8" s="14"/>
    </row>
    <row r="9" spans="1:35" ht="4.5" customHeight="1">
      <c r="A9" s="160"/>
      <c r="B9" s="778"/>
      <c r="C9" s="923"/>
      <c r="D9" s="5"/>
      <c r="E9" s="17"/>
      <c r="F9" s="17"/>
      <c r="G9" s="17"/>
      <c r="H9" s="28"/>
      <c r="I9" s="14"/>
      <c r="J9" s="14"/>
      <c r="K9" s="161"/>
      <c r="L9" s="161"/>
      <c r="M9" s="162"/>
      <c r="N9" s="162"/>
      <c r="O9" s="162"/>
      <c r="P9" s="162"/>
      <c r="Q9" s="245"/>
      <c r="R9" s="162"/>
      <c r="S9" s="825" t="s">
        <v>72</v>
      </c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825"/>
      <c r="AE9" s="825"/>
      <c r="AF9" s="825"/>
      <c r="AG9" s="825"/>
      <c r="AH9" s="825"/>
      <c r="AI9" s="14"/>
    </row>
    <row r="10" spans="1:35" ht="4.5" customHeight="1">
      <c r="A10" s="160"/>
      <c r="B10" s="778"/>
      <c r="C10" s="925"/>
      <c r="D10" s="5"/>
      <c r="E10" s="20"/>
      <c r="F10" s="20"/>
      <c r="G10" s="21"/>
      <c r="H10" s="15"/>
      <c r="I10" s="11"/>
      <c r="J10" s="14"/>
      <c r="K10" s="163"/>
      <c r="L10" s="163"/>
      <c r="M10" s="162"/>
      <c r="N10" s="162"/>
      <c r="O10" s="162"/>
      <c r="P10" s="162"/>
      <c r="Q10" s="245"/>
      <c r="R10" s="162"/>
      <c r="S10" s="825"/>
      <c r="T10" s="825"/>
      <c r="U10" s="825"/>
      <c r="V10" s="825"/>
      <c r="W10" s="825"/>
      <c r="X10" s="825"/>
      <c r="Y10" s="825"/>
      <c r="Z10" s="825"/>
      <c r="AA10" s="825"/>
      <c r="AB10" s="825"/>
      <c r="AC10" s="825"/>
      <c r="AD10" s="825"/>
      <c r="AE10" s="825"/>
      <c r="AF10" s="825"/>
      <c r="AG10" s="825"/>
      <c r="AH10" s="825"/>
      <c r="AI10" s="14"/>
    </row>
    <row r="11" spans="1:35" ht="4.5" customHeight="1">
      <c r="A11" s="14"/>
      <c r="B11" s="14"/>
      <c r="C11" s="31"/>
      <c r="D11" s="14"/>
      <c r="E11" s="840"/>
      <c r="F11" s="841"/>
      <c r="G11" s="17"/>
      <c r="H11" s="6"/>
      <c r="I11" s="14"/>
      <c r="J11" s="14"/>
      <c r="K11" s="163"/>
      <c r="L11" s="163"/>
      <c r="M11" s="162"/>
      <c r="N11" s="162"/>
      <c r="O11" s="162"/>
      <c r="P11" s="162"/>
      <c r="Q11" s="245"/>
      <c r="R11" s="162"/>
      <c r="S11" s="825" t="s">
        <v>293</v>
      </c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14"/>
    </row>
    <row r="12" spans="1:35" ht="4.5" customHeight="1">
      <c r="A12" s="14"/>
      <c r="B12" s="792" t="s">
        <v>73</v>
      </c>
      <c r="C12" s="793"/>
      <c r="D12" s="14"/>
      <c r="E12" s="842"/>
      <c r="F12" s="843"/>
      <c r="G12" s="164"/>
      <c r="H12" s="6"/>
      <c r="I12" s="14"/>
      <c r="J12" s="14"/>
      <c r="K12" s="14"/>
      <c r="L12" s="14"/>
      <c r="M12" s="845"/>
      <c r="N12" s="845"/>
      <c r="O12" s="10"/>
      <c r="P12" s="14"/>
      <c r="Q12" s="246"/>
      <c r="R12" s="14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  <c r="AE12" s="825"/>
      <c r="AF12" s="825"/>
      <c r="AG12" s="825"/>
      <c r="AH12" s="825"/>
      <c r="AI12" s="14"/>
    </row>
    <row r="13" spans="1:35" ht="4.5" customHeight="1">
      <c r="A13" s="14"/>
      <c r="B13" s="794"/>
      <c r="C13" s="795"/>
      <c r="D13" s="9"/>
      <c r="E13" s="805"/>
      <c r="F13" s="805"/>
      <c r="G13" s="805"/>
      <c r="H13" s="6"/>
      <c r="I13" s="14"/>
      <c r="J13" s="14"/>
      <c r="K13" s="14"/>
      <c r="L13" s="14"/>
      <c r="M13" s="845"/>
      <c r="N13" s="845"/>
      <c r="O13" s="10"/>
      <c r="P13" s="14"/>
      <c r="Q13" s="246"/>
      <c r="R13" s="165"/>
      <c r="S13" s="946" t="s">
        <v>214</v>
      </c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6"/>
      <c r="AI13" s="14"/>
    </row>
    <row r="14" spans="1:35" ht="4.5" customHeight="1">
      <c r="A14" s="14"/>
      <c r="C14" s="798" t="s">
        <v>113</v>
      </c>
      <c r="D14" s="9"/>
      <c r="E14" s="807"/>
      <c r="F14" s="807"/>
      <c r="G14" s="807"/>
      <c r="H14" s="6"/>
      <c r="I14" s="14"/>
      <c r="J14" s="14"/>
      <c r="K14" s="675"/>
      <c r="L14" s="14"/>
      <c r="M14" s="17"/>
      <c r="N14" s="17"/>
      <c r="O14" s="17"/>
      <c r="P14" s="14"/>
      <c r="Q14" s="246"/>
      <c r="R14" s="165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14"/>
    </row>
    <row r="15" spans="1:35" ht="4.5" customHeight="1">
      <c r="A15" s="14"/>
      <c r="C15" s="798"/>
      <c r="D15" s="14"/>
      <c r="E15" s="796" t="s">
        <v>0</v>
      </c>
      <c r="F15" s="796" t="s">
        <v>1</v>
      </c>
      <c r="G15" s="867" t="s">
        <v>273</v>
      </c>
      <c r="H15" s="6"/>
      <c r="I15" s="14"/>
      <c r="J15" s="6"/>
      <c r="K15" s="777"/>
      <c r="L15" s="19"/>
      <c r="M15" s="25"/>
      <c r="N15" s="25"/>
      <c r="O15" s="26"/>
      <c r="P15" s="7"/>
      <c r="Q15" s="246"/>
      <c r="R15" s="14"/>
      <c r="S15" s="946" t="s">
        <v>165</v>
      </c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946"/>
      <c r="AE15" s="946"/>
      <c r="AF15" s="946"/>
      <c r="AG15" s="946"/>
      <c r="AH15" s="946"/>
      <c r="AI15" s="14"/>
    </row>
    <row r="16" spans="1:35" ht="4.5" customHeight="1">
      <c r="A16" s="11"/>
      <c r="B16" s="89"/>
      <c r="C16" s="847">
        <v>0.4513888888888889</v>
      </c>
      <c r="D16" s="9"/>
      <c r="E16" s="797"/>
      <c r="F16" s="797"/>
      <c r="G16" s="868"/>
      <c r="H16" s="15"/>
      <c r="I16" s="176"/>
      <c r="J16" s="28"/>
      <c r="K16" s="777"/>
      <c r="L16" s="14"/>
      <c r="M16" s="20"/>
      <c r="N16" s="20"/>
      <c r="O16" s="21"/>
      <c r="P16" s="15"/>
      <c r="Q16" s="247"/>
      <c r="R16" s="14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6"/>
      <c r="AF16" s="946"/>
      <c r="AG16" s="946"/>
      <c r="AH16" s="946"/>
      <c r="AI16" s="14"/>
    </row>
    <row r="17" spans="1:35" ht="4.5" customHeight="1">
      <c r="A17" s="11"/>
      <c r="B17" s="89"/>
      <c r="C17" s="847"/>
      <c r="D17" s="9"/>
      <c r="E17" s="805"/>
      <c r="F17" s="805"/>
      <c r="G17" s="805"/>
      <c r="H17" s="15"/>
      <c r="I17" s="11"/>
      <c r="J17" s="14"/>
      <c r="K17" s="676"/>
      <c r="L17" s="14"/>
      <c r="M17" s="17"/>
      <c r="N17" s="17"/>
      <c r="O17" s="17"/>
      <c r="P17" s="15"/>
      <c r="Q17" s="247"/>
      <c r="R17" s="14"/>
      <c r="S17" s="946" t="s">
        <v>274</v>
      </c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14"/>
    </row>
    <row r="18" spans="1:35" ht="4.5" customHeight="1">
      <c r="A18" s="11"/>
      <c r="B18" s="800" t="s">
        <v>315</v>
      </c>
      <c r="C18" s="801"/>
      <c r="D18" s="166"/>
      <c r="E18" s="807"/>
      <c r="F18" s="807"/>
      <c r="G18" s="807"/>
      <c r="H18" s="15"/>
      <c r="I18" s="11"/>
      <c r="J18" s="14"/>
      <c r="K18" s="14"/>
      <c r="L18" s="14"/>
      <c r="M18" s="819"/>
      <c r="N18" s="819"/>
      <c r="O18" s="10"/>
      <c r="P18" s="15"/>
      <c r="Q18" s="247"/>
      <c r="R18" s="14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14"/>
    </row>
    <row r="19" spans="1:35" ht="4.5" customHeight="1">
      <c r="A19" s="14"/>
      <c r="B19" s="802"/>
      <c r="C19" s="803"/>
      <c r="D19" s="166"/>
      <c r="E19" s="840"/>
      <c r="F19" s="841"/>
      <c r="G19" s="18"/>
      <c r="H19" s="6"/>
      <c r="I19" s="14"/>
      <c r="J19" s="14"/>
      <c r="K19" s="14"/>
      <c r="L19" s="14"/>
      <c r="M19" s="820"/>
      <c r="N19" s="821"/>
      <c r="O19" s="168"/>
      <c r="P19" s="6"/>
      <c r="Q19" s="246"/>
      <c r="R19" s="14"/>
      <c r="S19" s="825" t="s">
        <v>275</v>
      </c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14"/>
    </row>
    <row r="20" spans="1:35" ht="4.5" customHeight="1">
      <c r="A20" s="160"/>
      <c r="B20" s="305"/>
      <c r="C20" s="179"/>
      <c r="D20" s="180"/>
      <c r="E20" s="842"/>
      <c r="F20" s="843"/>
      <c r="G20" s="21"/>
      <c r="H20" s="15"/>
      <c r="I20" s="11"/>
      <c r="J20" s="14"/>
      <c r="K20" s="895" t="s">
        <v>74</v>
      </c>
      <c r="L20" s="14"/>
      <c r="M20" s="820"/>
      <c r="N20" s="821"/>
      <c r="O20" s="17"/>
      <c r="P20" s="15"/>
      <c r="Q20" s="247"/>
      <c r="R20" s="14"/>
      <c r="S20" s="825"/>
      <c r="T20" s="825"/>
      <c r="U20" s="825"/>
      <c r="V20" s="825"/>
      <c r="W20" s="825"/>
      <c r="X20" s="825"/>
      <c r="Y20" s="825"/>
      <c r="Z20" s="825"/>
      <c r="AA20" s="825"/>
      <c r="AB20" s="825"/>
      <c r="AC20" s="825"/>
      <c r="AD20" s="825"/>
      <c r="AE20" s="825"/>
      <c r="AF20" s="825"/>
      <c r="AG20" s="825"/>
      <c r="AH20" s="825"/>
      <c r="AI20" s="14"/>
    </row>
    <row r="21" spans="1:35" ht="4.5" customHeight="1">
      <c r="A21" s="160"/>
      <c r="B21" s="778">
        <v>16</v>
      </c>
      <c r="C21" s="675" t="s">
        <v>295</v>
      </c>
      <c r="D21" s="19"/>
      <c r="E21" s="16"/>
      <c r="F21" s="16"/>
      <c r="G21" s="16"/>
      <c r="H21" s="27"/>
      <c r="I21" s="14"/>
      <c r="J21" s="14"/>
      <c r="K21" s="896"/>
      <c r="L21" s="14"/>
      <c r="M21" s="822"/>
      <c r="N21" s="823"/>
      <c r="O21" s="169"/>
      <c r="P21" s="6"/>
      <c r="Q21" s="246"/>
      <c r="R21" s="14"/>
      <c r="S21" s="941" t="s">
        <v>215</v>
      </c>
      <c r="T21" s="941"/>
      <c r="U21" s="941"/>
      <c r="V21" s="941"/>
      <c r="W21" s="941"/>
      <c r="X21" s="941"/>
      <c r="Y21" s="941"/>
      <c r="Z21" s="941"/>
      <c r="AA21" s="941"/>
      <c r="AB21" s="941"/>
      <c r="AC21" s="941"/>
      <c r="AD21" s="941"/>
      <c r="AE21" s="941"/>
      <c r="AF21" s="941"/>
      <c r="AG21" s="941"/>
      <c r="AH21" s="941"/>
      <c r="AI21" s="14"/>
    </row>
    <row r="22" spans="1:35" ht="4.5" customHeight="1">
      <c r="A22" s="160"/>
      <c r="B22" s="778"/>
      <c r="C22" s="777"/>
      <c r="D22" s="14"/>
      <c r="E22" s="852"/>
      <c r="F22" s="852"/>
      <c r="G22" s="20"/>
      <c r="H22" s="14"/>
      <c r="I22" s="14"/>
      <c r="J22" s="14"/>
      <c r="K22" s="897"/>
      <c r="L22" s="14"/>
      <c r="M22" s="806"/>
      <c r="N22" s="809"/>
      <c r="O22" s="854"/>
      <c r="P22" s="6"/>
      <c r="Q22" s="246"/>
      <c r="R22" s="14"/>
      <c r="S22" s="941"/>
      <c r="T22" s="941"/>
      <c r="U22" s="941"/>
      <c r="V22" s="941"/>
      <c r="W22" s="941"/>
      <c r="X22" s="941"/>
      <c r="Y22" s="941"/>
      <c r="Z22" s="941"/>
      <c r="AA22" s="941"/>
      <c r="AB22" s="941"/>
      <c r="AC22" s="941"/>
      <c r="AD22" s="941"/>
      <c r="AE22" s="941"/>
      <c r="AF22" s="941"/>
      <c r="AG22" s="941"/>
      <c r="AH22" s="941"/>
      <c r="AI22" s="14"/>
    </row>
    <row r="23" spans="1:35" ht="4.5" customHeight="1">
      <c r="A23" s="160"/>
      <c r="B23" s="778"/>
      <c r="C23" s="777"/>
      <c r="D23" s="9"/>
      <c r="E23" s="20"/>
      <c r="F23" s="20"/>
      <c r="G23" s="18"/>
      <c r="H23" s="14"/>
      <c r="I23" s="14"/>
      <c r="J23" s="14"/>
      <c r="K23" s="838" t="s">
        <v>116</v>
      </c>
      <c r="L23" s="14"/>
      <c r="M23" s="806"/>
      <c r="N23" s="809"/>
      <c r="O23" s="855"/>
      <c r="P23" s="6"/>
      <c r="Q23" s="246"/>
      <c r="R23" s="14"/>
      <c r="S23" s="171"/>
      <c r="T23" s="14"/>
      <c r="U23" s="10"/>
      <c r="V23" s="10"/>
      <c r="W23" s="10"/>
      <c r="X23" s="30"/>
      <c r="Y23" s="14"/>
      <c r="Z23" s="14"/>
      <c r="AA23" s="14"/>
      <c r="AB23" s="162"/>
      <c r="AC23" s="804" t="s">
        <v>124</v>
      </c>
      <c r="AD23" s="804"/>
      <c r="AE23" s="804"/>
      <c r="AF23" s="804"/>
      <c r="AG23" s="804"/>
      <c r="AH23" s="804"/>
      <c r="AI23" s="14"/>
    </row>
    <row r="24" spans="1:35" ht="4.5" customHeight="1">
      <c r="A24" s="14"/>
      <c r="B24" s="778"/>
      <c r="C24" s="676"/>
      <c r="D24" s="9"/>
      <c r="E24" s="20"/>
      <c r="F24" s="20"/>
      <c r="G24" s="20"/>
      <c r="H24" s="14"/>
      <c r="I24" s="14"/>
      <c r="J24" s="706"/>
      <c r="K24" s="838"/>
      <c r="L24" s="14"/>
      <c r="M24" s="807"/>
      <c r="N24" s="810"/>
      <c r="O24" s="856"/>
      <c r="P24" s="6"/>
      <c r="Q24" s="246"/>
      <c r="R24" s="14"/>
      <c r="S24" s="1010"/>
      <c r="T24" s="1011"/>
      <c r="U24" s="10"/>
      <c r="V24" s="10"/>
      <c r="W24" s="10"/>
      <c r="X24" s="10"/>
      <c r="Y24" s="14"/>
      <c r="Z24" s="14"/>
      <c r="AA24" s="14"/>
      <c r="AB24" s="162"/>
      <c r="AC24" s="804"/>
      <c r="AD24" s="804"/>
      <c r="AE24" s="804"/>
      <c r="AF24" s="804"/>
      <c r="AG24" s="804"/>
      <c r="AH24" s="804"/>
      <c r="AI24" s="14"/>
    </row>
    <row r="25" spans="1:35" ht="4.5" customHeight="1">
      <c r="A25" s="14"/>
      <c r="B25" s="14"/>
      <c r="C25" s="814"/>
      <c r="D25" s="14"/>
      <c r="E25" s="20"/>
      <c r="F25" s="20"/>
      <c r="G25" s="20"/>
      <c r="H25" s="14"/>
      <c r="I25" s="14"/>
      <c r="J25" s="706"/>
      <c r="K25" s="838"/>
      <c r="L25" s="14"/>
      <c r="M25" s="875" t="s">
        <v>0</v>
      </c>
      <c r="N25" s="877" t="s">
        <v>1</v>
      </c>
      <c r="O25" s="867" t="s">
        <v>273</v>
      </c>
      <c r="P25" s="6"/>
      <c r="Q25" s="246"/>
      <c r="R25" s="6"/>
      <c r="S25" s="1012"/>
      <c r="T25" s="1013"/>
      <c r="U25" s="236"/>
      <c r="V25" s="3"/>
      <c r="W25" s="3"/>
      <c r="X25" s="3"/>
      <c r="Y25" s="14"/>
      <c r="Z25" s="14"/>
      <c r="AA25" s="14"/>
      <c r="AB25" s="14"/>
      <c r="AC25" s="804"/>
      <c r="AD25" s="804"/>
      <c r="AE25" s="804"/>
      <c r="AF25" s="804"/>
      <c r="AG25" s="804"/>
      <c r="AH25" s="804"/>
      <c r="AI25" s="14"/>
    </row>
    <row r="26" spans="1:35" ht="4.5" customHeight="1">
      <c r="A26" s="11"/>
      <c r="B26" s="14"/>
      <c r="C26" s="815"/>
      <c r="D26" s="9"/>
      <c r="E26" s="20"/>
      <c r="F26" s="20"/>
      <c r="G26" s="20"/>
      <c r="H26" s="11"/>
      <c r="I26" s="11"/>
      <c r="J26" s="706"/>
      <c r="K26" s="824">
        <v>0.5833333333333334</v>
      </c>
      <c r="L26" s="14"/>
      <c r="M26" s="876"/>
      <c r="N26" s="878"/>
      <c r="O26" s="868"/>
      <c r="P26" s="15"/>
      <c r="Q26" s="476"/>
      <c r="R26" s="475"/>
      <c r="S26" s="1012"/>
      <c r="T26" s="1013"/>
      <c r="U26" s="879"/>
      <c r="V26" s="879"/>
      <c r="W26" s="10"/>
      <c r="X26" s="172"/>
      <c r="Y26" s="5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4.5" customHeight="1">
      <c r="A27" s="11"/>
      <c r="B27" s="14"/>
      <c r="C27" s="14"/>
      <c r="D27" s="9"/>
      <c r="E27" s="20"/>
      <c r="F27" s="20"/>
      <c r="G27" s="20"/>
      <c r="H27" s="11"/>
      <c r="I27" s="11"/>
      <c r="J27" s="14"/>
      <c r="K27" s="824"/>
      <c r="L27" s="14"/>
      <c r="M27" s="805"/>
      <c r="N27" s="808"/>
      <c r="O27" s="811"/>
      <c r="P27" s="15"/>
      <c r="Q27" s="247"/>
      <c r="R27" s="14"/>
      <c r="S27" s="1014"/>
      <c r="T27" s="1015"/>
      <c r="U27" s="879"/>
      <c r="V27" s="879"/>
      <c r="W27" s="10"/>
      <c r="X27" s="172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4.5" customHeight="1">
      <c r="A28" s="160"/>
      <c r="B28" s="778">
        <v>10</v>
      </c>
      <c r="C28" s="774" t="s">
        <v>387</v>
      </c>
      <c r="D28" s="9"/>
      <c r="E28" s="852"/>
      <c r="F28" s="852"/>
      <c r="G28" s="20"/>
      <c r="H28" s="11"/>
      <c r="I28" s="11"/>
      <c r="J28" s="14"/>
      <c r="K28" s="824"/>
      <c r="L28" s="14"/>
      <c r="M28" s="806"/>
      <c r="N28" s="809"/>
      <c r="O28" s="812"/>
      <c r="P28" s="15"/>
      <c r="Q28" s="247"/>
      <c r="R28" s="14"/>
      <c r="S28" s="14"/>
      <c r="T28" s="14"/>
      <c r="U28" s="845"/>
      <c r="V28" s="845"/>
      <c r="W28" s="10"/>
      <c r="X28" s="172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4.5" customHeight="1">
      <c r="A29" s="160"/>
      <c r="B29" s="778"/>
      <c r="C29" s="775"/>
      <c r="D29" s="9"/>
      <c r="E29" s="845"/>
      <c r="F29" s="845"/>
      <c r="G29" s="10"/>
      <c r="H29" s="11"/>
      <c r="I29" s="14"/>
      <c r="J29" s="14"/>
      <c r="K29" s="789" t="s">
        <v>330</v>
      </c>
      <c r="L29" s="14"/>
      <c r="M29" s="807"/>
      <c r="N29" s="810"/>
      <c r="O29" s="813"/>
      <c r="P29" s="6"/>
      <c r="Q29" s="246"/>
      <c r="R29" s="14"/>
      <c r="S29" s="14"/>
      <c r="T29" s="14"/>
      <c r="U29" s="845"/>
      <c r="V29" s="845"/>
      <c r="W29" s="17"/>
      <c r="X29" s="17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4.5" customHeight="1">
      <c r="A30" s="160"/>
      <c r="B30" s="778"/>
      <c r="C30" s="775"/>
      <c r="D30" s="31"/>
      <c r="E30" s="156"/>
      <c r="F30" s="156"/>
      <c r="G30" s="156"/>
      <c r="H30" s="28"/>
      <c r="I30" s="11"/>
      <c r="J30" s="14"/>
      <c r="K30" s="790"/>
      <c r="L30" s="14"/>
      <c r="M30" s="872"/>
      <c r="N30" s="873"/>
      <c r="O30" s="17"/>
      <c r="P30" s="15"/>
      <c r="Q30" s="247"/>
      <c r="R30" s="14"/>
      <c r="S30" s="14"/>
      <c r="T30" s="14"/>
      <c r="U30" s="20"/>
      <c r="V30" s="20"/>
      <c r="W30" s="21"/>
      <c r="X30" s="17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4.5" customHeight="1">
      <c r="A31" s="160"/>
      <c r="B31" s="778"/>
      <c r="C31" s="776"/>
      <c r="D31" s="14"/>
      <c r="E31" s="20"/>
      <c r="F31" s="20"/>
      <c r="G31" s="21"/>
      <c r="H31" s="15"/>
      <c r="I31" s="14"/>
      <c r="J31" s="14"/>
      <c r="K31" s="790"/>
      <c r="L31" s="14"/>
      <c r="M31" s="820"/>
      <c r="N31" s="821"/>
      <c r="O31" s="21"/>
      <c r="P31" s="6"/>
      <c r="Q31" s="246"/>
      <c r="R31" s="14"/>
      <c r="S31" s="14"/>
      <c r="T31" s="14"/>
      <c r="U31" s="17"/>
      <c r="V31" s="17"/>
      <c r="W31" s="17"/>
      <c r="X31" s="17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4.5" customHeight="1">
      <c r="A32" s="14"/>
      <c r="B32" s="14"/>
      <c r="C32" s="31"/>
      <c r="D32" s="14"/>
      <c r="E32" s="840"/>
      <c r="F32" s="841"/>
      <c r="G32" s="17"/>
      <c r="H32" s="6"/>
      <c r="I32" s="14"/>
      <c r="J32" s="14"/>
      <c r="K32" s="790"/>
      <c r="L32" s="14"/>
      <c r="M32" s="822"/>
      <c r="N32" s="823"/>
      <c r="O32" s="17"/>
      <c r="P32" s="6"/>
      <c r="Q32" s="246"/>
      <c r="R32" s="14"/>
      <c r="S32" s="14"/>
      <c r="T32" s="14"/>
      <c r="U32" s="845"/>
      <c r="V32" s="845"/>
      <c r="W32" s="10"/>
      <c r="X32" s="172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4.5" customHeight="1">
      <c r="A33" s="14"/>
      <c r="B33" s="792" t="s">
        <v>75</v>
      </c>
      <c r="C33" s="793"/>
      <c r="D33" s="14"/>
      <c r="E33" s="842"/>
      <c r="F33" s="843"/>
      <c r="G33" s="164"/>
      <c r="H33" s="6"/>
      <c r="I33" s="14"/>
      <c r="J33" s="14"/>
      <c r="K33" s="790"/>
      <c r="L33" s="14"/>
      <c r="M33" s="845"/>
      <c r="N33" s="845"/>
      <c r="O33" s="10"/>
      <c r="P33" s="6"/>
      <c r="Q33" s="246"/>
      <c r="R33" s="14"/>
      <c r="S33" s="351"/>
      <c r="T33" s="14"/>
      <c r="U33" s="845"/>
      <c r="V33" s="845"/>
      <c r="W33" s="10"/>
      <c r="X33" s="172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4.5" customHeight="1">
      <c r="A34" s="14"/>
      <c r="B34" s="794"/>
      <c r="C34" s="795"/>
      <c r="D34" s="9"/>
      <c r="E34" s="805"/>
      <c r="F34" s="805"/>
      <c r="G34" s="805"/>
      <c r="H34" s="6"/>
      <c r="I34" s="14"/>
      <c r="J34" s="14"/>
      <c r="K34" s="791"/>
      <c r="L34" s="14"/>
      <c r="M34" s="17"/>
      <c r="N34" s="17"/>
      <c r="O34" s="17"/>
      <c r="P34" s="6"/>
      <c r="Q34" s="246"/>
      <c r="R34" s="14"/>
      <c r="S34" s="14"/>
      <c r="T34" s="14"/>
      <c r="U34" s="17"/>
      <c r="V34" s="17"/>
      <c r="W34" s="17"/>
      <c r="X34" s="17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4.5" customHeight="1">
      <c r="A35" s="14"/>
      <c r="C35" s="798" t="s">
        <v>114</v>
      </c>
      <c r="D35" s="9"/>
      <c r="E35" s="807"/>
      <c r="F35" s="807"/>
      <c r="G35" s="807"/>
      <c r="H35" s="6"/>
      <c r="I35" s="5"/>
      <c r="J35" s="14"/>
      <c r="K35" s="308"/>
      <c r="L35" s="14"/>
      <c r="M35" s="20"/>
      <c r="N35" s="20"/>
      <c r="O35" s="21"/>
      <c r="P35" s="6"/>
      <c r="Q35" s="246"/>
      <c r="R35" s="14"/>
      <c r="S35" s="14"/>
      <c r="T35" s="14"/>
      <c r="U35" s="20"/>
      <c r="V35" s="20"/>
      <c r="W35" s="21"/>
      <c r="X35" s="17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4.5" customHeight="1">
      <c r="A36" s="14"/>
      <c r="C36" s="798"/>
      <c r="D36" s="14"/>
      <c r="E36" s="796" t="s">
        <v>0</v>
      </c>
      <c r="F36" s="796" t="s">
        <v>1</v>
      </c>
      <c r="G36" s="867" t="s">
        <v>273</v>
      </c>
      <c r="H36" s="6"/>
      <c r="I36" s="175"/>
      <c r="J36" s="7"/>
      <c r="K36" s="675"/>
      <c r="L36" s="7"/>
      <c r="M36" s="25"/>
      <c r="N36" s="25"/>
      <c r="O36" s="26"/>
      <c r="P36" s="24"/>
      <c r="Q36" s="247"/>
      <c r="R36" s="14"/>
      <c r="S36" s="14"/>
      <c r="T36" s="14"/>
      <c r="U36" s="20"/>
      <c r="V36" s="20"/>
      <c r="W36" s="21"/>
      <c r="X36" s="17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4.5" customHeight="1">
      <c r="A37" s="11"/>
      <c r="B37" s="89"/>
      <c r="C37" s="847">
        <v>0.4513888888888889</v>
      </c>
      <c r="D37" s="9"/>
      <c r="E37" s="797"/>
      <c r="F37" s="797"/>
      <c r="G37" s="868"/>
      <c r="H37" s="15"/>
      <c r="I37" s="176"/>
      <c r="J37" s="31"/>
      <c r="K37" s="777"/>
      <c r="L37" s="14"/>
      <c r="M37" s="17"/>
      <c r="N37" s="17"/>
      <c r="O37" s="17"/>
      <c r="P37" s="11"/>
      <c r="Q37" s="247"/>
      <c r="R37" s="14"/>
      <c r="S37" s="14"/>
      <c r="T37" s="14"/>
      <c r="U37" s="17"/>
      <c r="V37" s="17"/>
      <c r="W37" s="17"/>
      <c r="X37" s="173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4.5" customHeight="1">
      <c r="A38" s="11"/>
      <c r="B38" s="89"/>
      <c r="C38" s="847"/>
      <c r="D38" s="9"/>
      <c r="E38" s="805"/>
      <c r="F38" s="805"/>
      <c r="G38" s="805"/>
      <c r="H38" s="15"/>
      <c r="I38" s="11"/>
      <c r="J38" s="14"/>
      <c r="K38" s="777"/>
      <c r="L38" s="14"/>
      <c r="M38" s="845"/>
      <c r="N38" s="845"/>
      <c r="O38" s="10"/>
      <c r="P38" s="11"/>
      <c r="Q38" s="247"/>
      <c r="R38" s="14"/>
      <c r="S38" s="826" t="s">
        <v>76</v>
      </c>
      <c r="T38" s="14"/>
      <c r="U38" s="829"/>
      <c r="V38" s="830"/>
      <c r="W38" s="10"/>
      <c r="X38" s="172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4.5" customHeight="1">
      <c r="A39" s="11"/>
      <c r="B39" s="800" t="s">
        <v>316</v>
      </c>
      <c r="C39" s="801"/>
      <c r="D39" s="9"/>
      <c r="E39" s="807"/>
      <c r="F39" s="807"/>
      <c r="G39" s="807"/>
      <c r="H39" s="15"/>
      <c r="I39" s="14"/>
      <c r="J39" s="14"/>
      <c r="K39" s="676"/>
      <c r="L39" s="14"/>
      <c r="M39" s="17"/>
      <c r="N39" s="17"/>
      <c r="O39" s="17"/>
      <c r="P39" s="14"/>
      <c r="Q39" s="246"/>
      <c r="R39" s="14"/>
      <c r="S39" s="827"/>
      <c r="T39" s="14"/>
      <c r="U39" s="831"/>
      <c r="V39" s="832"/>
      <c r="W39" s="17"/>
      <c r="X39" s="173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4.5" customHeight="1">
      <c r="A40" s="14"/>
      <c r="B40" s="802"/>
      <c r="C40" s="803"/>
      <c r="D40" s="14"/>
      <c r="E40" s="840"/>
      <c r="F40" s="841"/>
      <c r="G40" s="18"/>
      <c r="H40" s="6"/>
      <c r="I40" s="11"/>
      <c r="J40" s="14"/>
      <c r="K40" s="14"/>
      <c r="L40" s="14"/>
      <c r="M40" s="20"/>
      <c r="N40" s="20"/>
      <c r="O40" s="21"/>
      <c r="P40" s="11"/>
      <c r="Q40" s="247"/>
      <c r="R40" s="14"/>
      <c r="S40" s="828"/>
      <c r="T40" s="14"/>
      <c r="U40" s="833"/>
      <c r="V40" s="834"/>
      <c r="W40" s="169"/>
      <c r="X40" s="174"/>
      <c r="Y40" s="14"/>
      <c r="Z40" s="14"/>
      <c r="AA40" s="177"/>
      <c r="AB40" s="14"/>
      <c r="AC40" s="14"/>
      <c r="AD40" s="14"/>
      <c r="AE40" s="14"/>
      <c r="AF40" s="14"/>
      <c r="AG40" s="14"/>
      <c r="AH40" s="14"/>
      <c r="AI40" s="14"/>
    </row>
    <row r="41" spans="1:35" ht="4.5" customHeight="1">
      <c r="A41" s="160"/>
      <c r="B41" s="305"/>
      <c r="C41" s="306"/>
      <c r="D41" s="14"/>
      <c r="E41" s="842"/>
      <c r="F41" s="843"/>
      <c r="G41" s="21"/>
      <c r="H41" s="15"/>
      <c r="I41" s="14"/>
      <c r="J41" s="14"/>
      <c r="K41" s="14"/>
      <c r="L41" s="14"/>
      <c r="M41" s="17"/>
      <c r="N41" s="17"/>
      <c r="O41" s="17"/>
      <c r="P41" s="14"/>
      <c r="Q41" s="246"/>
      <c r="R41" s="14"/>
      <c r="S41" s="894" t="s">
        <v>117</v>
      </c>
      <c r="T41" s="14"/>
      <c r="U41" s="854"/>
      <c r="V41" s="835"/>
      <c r="W41" s="899"/>
      <c r="X41" s="17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4.5" customHeight="1">
      <c r="A42" s="160"/>
      <c r="B42" s="778">
        <v>8</v>
      </c>
      <c r="C42" s="675" t="s">
        <v>388</v>
      </c>
      <c r="D42" s="19"/>
      <c r="E42" s="16"/>
      <c r="F42" s="16"/>
      <c r="G42" s="16"/>
      <c r="H42" s="27"/>
      <c r="I42" s="14"/>
      <c r="J42" s="14"/>
      <c r="K42" s="14"/>
      <c r="L42" s="14"/>
      <c r="M42" s="845"/>
      <c r="N42" s="845"/>
      <c r="O42" s="10"/>
      <c r="P42" s="14"/>
      <c r="Q42" s="246"/>
      <c r="R42" s="14"/>
      <c r="S42" s="894"/>
      <c r="T42" s="14"/>
      <c r="U42" s="855"/>
      <c r="V42" s="836"/>
      <c r="W42" s="853"/>
      <c r="X42" s="155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4.5" customHeight="1">
      <c r="A43" s="160"/>
      <c r="B43" s="778"/>
      <c r="C43" s="777"/>
      <c r="D43" s="8"/>
      <c r="E43" s="852"/>
      <c r="F43" s="852"/>
      <c r="G43" s="20"/>
      <c r="H43" s="14"/>
      <c r="I43" s="14"/>
      <c r="J43" s="14"/>
      <c r="K43" s="14"/>
      <c r="L43" s="14"/>
      <c r="M43" s="10"/>
      <c r="N43" s="10"/>
      <c r="O43" s="18"/>
      <c r="P43" s="14"/>
      <c r="Q43" s="246"/>
      <c r="R43" s="14"/>
      <c r="S43" s="894"/>
      <c r="T43" s="14"/>
      <c r="U43" s="856"/>
      <c r="V43" s="837"/>
      <c r="W43" s="853"/>
      <c r="X43" s="155"/>
      <c r="Y43" s="14"/>
      <c r="Z43" s="14"/>
      <c r="AA43" s="11"/>
      <c r="AB43" s="14"/>
      <c r="AC43" s="14"/>
      <c r="AD43" s="14"/>
      <c r="AE43" s="14"/>
      <c r="AF43" s="14"/>
      <c r="AG43" s="14"/>
      <c r="AH43" s="14"/>
      <c r="AI43" s="14"/>
    </row>
    <row r="44" spans="1:35" ht="4.5" customHeight="1">
      <c r="A44" s="160"/>
      <c r="B44" s="778"/>
      <c r="C44" s="777"/>
      <c r="D44" s="12"/>
      <c r="E44" s="20"/>
      <c r="F44" s="20"/>
      <c r="G44" s="18"/>
      <c r="H44" s="14"/>
      <c r="I44" s="14"/>
      <c r="K44" s="14"/>
      <c r="M44" s="10"/>
      <c r="N44" s="10"/>
      <c r="O44" s="10"/>
      <c r="P44" s="14"/>
      <c r="Q44" s="246"/>
      <c r="S44" s="898">
        <v>0.4166666666666667</v>
      </c>
      <c r="U44" s="806" t="s">
        <v>2</v>
      </c>
      <c r="V44" s="809" t="s">
        <v>1</v>
      </c>
      <c r="W44" s="805" t="s">
        <v>273</v>
      </c>
      <c r="X44" s="474"/>
      <c r="Y44" s="14"/>
      <c r="AA44" s="883"/>
      <c r="AB44" s="884"/>
      <c r="AC44" s="11"/>
      <c r="AD44" s="14"/>
      <c r="AE44" s="14"/>
      <c r="AF44" s="14"/>
      <c r="AG44" s="14"/>
      <c r="AI44" s="14"/>
    </row>
    <row r="45" spans="1:35" ht="4.5" customHeight="1">
      <c r="A45" s="14"/>
      <c r="B45" s="778"/>
      <c r="C45" s="676"/>
      <c r="D45" s="479"/>
      <c r="E45" s="20"/>
      <c r="F45" s="20"/>
      <c r="G45" s="20"/>
      <c r="H45" s="479"/>
      <c r="I45" s="479"/>
      <c r="J45" s="493"/>
      <c r="K45" s="479"/>
      <c r="L45" s="493"/>
      <c r="M45" s="264"/>
      <c r="N45" s="264"/>
      <c r="O45" s="264"/>
      <c r="P45" s="479"/>
      <c r="Q45" s="556"/>
      <c r="S45" s="898"/>
      <c r="U45" s="807"/>
      <c r="V45" s="810"/>
      <c r="W45" s="807"/>
      <c r="X45" s="178"/>
      <c r="Y45" s="19"/>
      <c r="Z45" s="27"/>
      <c r="AA45" s="885"/>
      <c r="AB45" s="886"/>
      <c r="AC45" s="175"/>
      <c r="AD45" s="7"/>
      <c r="AE45" s="7"/>
      <c r="AF45" s="7"/>
      <c r="AG45" s="14"/>
      <c r="AI45" s="14"/>
    </row>
    <row r="46" spans="1:35" ht="4.5" customHeight="1">
      <c r="A46" s="11"/>
      <c r="C46" s="540"/>
      <c r="D46" s="541"/>
      <c r="E46" s="542"/>
      <c r="F46" s="542"/>
      <c r="G46" s="542"/>
      <c r="H46" s="543"/>
      <c r="I46" s="543"/>
      <c r="J46" s="535"/>
      <c r="K46" s="540"/>
      <c r="L46" s="535"/>
      <c r="M46" s="544"/>
      <c r="N46" s="544"/>
      <c r="O46" s="544"/>
      <c r="P46" s="543"/>
      <c r="Q46" s="545"/>
      <c r="S46" s="898"/>
      <c r="U46" s="855"/>
      <c r="V46" s="836"/>
      <c r="W46" s="806"/>
      <c r="X46" s="178"/>
      <c r="Y46" s="5"/>
      <c r="Z46" s="6"/>
      <c r="AA46" s="885"/>
      <c r="AB46" s="886"/>
      <c r="AC46" s="183"/>
      <c r="AD46" s="179"/>
      <c r="AE46" s="179"/>
      <c r="AF46" s="472"/>
      <c r="AG46" s="10"/>
      <c r="AI46" s="14"/>
    </row>
    <row r="47" spans="1:35" ht="4.5" customHeight="1">
      <c r="A47" s="11"/>
      <c r="B47" s="14"/>
      <c r="C47" s="14"/>
      <c r="D47" s="9"/>
      <c r="E47" s="20"/>
      <c r="F47" s="20"/>
      <c r="G47" s="20"/>
      <c r="H47" s="11"/>
      <c r="I47" s="11"/>
      <c r="J47" s="14"/>
      <c r="K47" s="14"/>
      <c r="M47" s="10"/>
      <c r="N47" s="10"/>
      <c r="O47" s="10"/>
      <c r="P47" s="11"/>
      <c r="Q47" s="247"/>
      <c r="U47" s="855"/>
      <c r="V47" s="836"/>
      <c r="W47" s="806"/>
      <c r="X47" s="178"/>
      <c r="Y47" s="14"/>
      <c r="Z47" s="14"/>
      <c r="AA47" s="887"/>
      <c r="AB47" s="888"/>
      <c r="AC47" s="11"/>
      <c r="AD47" s="179"/>
      <c r="AE47" s="179"/>
      <c r="AF47" s="472"/>
      <c r="AG47" s="33"/>
      <c r="AI47" s="14"/>
    </row>
    <row r="48" spans="1:35" ht="4.5" customHeight="1">
      <c r="A48" s="160"/>
      <c r="B48" s="778">
        <v>6</v>
      </c>
      <c r="C48" s="675" t="s">
        <v>389</v>
      </c>
      <c r="D48" s="12"/>
      <c r="E48" s="852"/>
      <c r="F48" s="852"/>
      <c r="G48" s="20"/>
      <c r="H48" s="11"/>
      <c r="I48" s="11"/>
      <c r="J48" s="14"/>
      <c r="K48" s="14"/>
      <c r="M48" s="845"/>
      <c r="N48" s="845"/>
      <c r="O48" s="10"/>
      <c r="P48" s="11"/>
      <c r="Q48" s="247"/>
      <c r="U48" s="856"/>
      <c r="V48" s="837"/>
      <c r="W48" s="806"/>
      <c r="X48" s="157"/>
      <c r="Y48" s="14"/>
      <c r="AA48" s="171"/>
      <c r="AC48" s="14"/>
      <c r="AD48" s="17"/>
      <c r="AE48" s="17"/>
      <c r="AF48" s="173"/>
      <c r="AG48" s="33"/>
      <c r="AI48" s="14"/>
    </row>
    <row r="49" spans="1:35" ht="4.5" customHeight="1">
      <c r="A49" s="160"/>
      <c r="B49" s="778"/>
      <c r="C49" s="777"/>
      <c r="D49" s="13"/>
      <c r="E49" s="845"/>
      <c r="F49" s="845"/>
      <c r="G49" s="10"/>
      <c r="H49" s="11"/>
      <c r="I49" s="14"/>
      <c r="J49" s="14"/>
      <c r="K49" s="14"/>
      <c r="M49" s="17"/>
      <c r="N49" s="17"/>
      <c r="O49" s="17"/>
      <c r="P49" s="14"/>
      <c r="Q49" s="246"/>
      <c r="T49" s="180"/>
      <c r="U49" s="829"/>
      <c r="V49" s="830"/>
      <c r="W49" s="181"/>
      <c r="X49" s="157"/>
      <c r="Y49" s="14"/>
      <c r="AA49" s="14"/>
      <c r="AC49" s="14"/>
      <c r="AD49" s="20"/>
      <c r="AE49" s="20"/>
      <c r="AF49" s="473"/>
      <c r="AG49" s="10"/>
      <c r="AI49" s="14"/>
    </row>
    <row r="50" spans="1:33" ht="4.5" customHeight="1">
      <c r="A50" s="160"/>
      <c r="B50" s="778"/>
      <c r="C50" s="777"/>
      <c r="D50" s="8"/>
      <c r="E50" s="156"/>
      <c r="F50" s="156"/>
      <c r="G50" s="156"/>
      <c r="H50" s="28"/>
      <c r="I50" s="11"/>
      <c r="J50" s="14"/>
      <c r="K50" s="14"/>
      <c r="M50" s="20"/>
      <c r="N50" s="20"/>
      <c r="O50" s="21"/>
      <c r="P50" s="11"/>
      <c r="Q50" s="247"/>
      <c r="R50" s="14"/>
      <c r="S50" s="900" t="s">
        <v>329</v>
      </c>
      <c r="T50" s="180"/>
      <c r="U50" s="831"/>
      <c r="V50" s="832"/>
      <c r="W50" s="10"/>
      <c r="X50" s="172"/>
      <c r="Y50" s="14"/>
      <c r="AA50" s="14"/>
      <c r="AC50" s="14"/>
      <c r="AD50" s="20"/>
      <c r="AE50" s="20"/>
      <c r="AF50" s="473"/>
      <c r="AG50" s="10"/>
    </row>
    <row r="51" spans="1:33" ht="4.5" customHeight="1">
      <c r="A51" s="160"/>
      <c r="B51" s="778"/>
      <c r="C51" s="676"/>
      <c r="D51" s="5"/>
      <c r="E51" s="20"/>
      <c r="F51" s="20"/>
      <c r="G51" s="21"/>
      <c r="H51" s="15"/>
      <c r="I51" s="14"/>
      <c r="J51" s="14"/>
      <c r="K51" s="14"/>
      <c r="M51" s="17"/>
      <c r="N51" s="17"/>
      <c r="O51" s="17"/>
      <c r="P51" s="14"/>
      <c r="Q51" s="246"/>
      <c r="R51" s="14"/>
      <c r="S51" s="901"/>
      <c r="T51" s="180"/>
      <c r="U51" s="833"/>
      <c r="V51" s="834"/>
      <c r="W51" s="17"/>
      <c r="X51" s="173"/>
      <c r="Y51" s="14"/>
      <c r="AA51" s="9"/>
      <c r="AC51" s="14"/>
      <c r="AD51" s="17"/>
      <c r="AE51" s="17"/>
      <c r="AF51" s="173"/>
      <c r="AG51" s="33"/>
    </row>
    <row r="52" spans="1:33" ht="4.5" customHeight="1">
      <c r="A52" s="14"/>
      <c r="B52" s="14"/>
      <c r="C52" s="31"/>
      <c r="D52" s="14"/>
      <c r="E52" s="840"/>
      <c r="F52" s="841"/>
      <c r="G52" s="17"/>
      <c r="H52" s="6"/>
      <c r="I52" s="14"/>
      <c r="K52" s="14"/>
      <c r="M52" s="845"/>
      <c r="N52" s="845"/>
      <c r="O52" s="10"/>
      <c r="P52" s="14"/>
      <c r="Q52" s="246"/>
      <c r="R52" s="14"/>
      <c r="S52" s="901"/>
      <c r="T52" s="14"/>
      <c r="U52" s="32"/>
      <c r="V52" s="32"/>
      <c r="W52" s="10"/>
      <c r="X52" s="172"/>
      <c r="Y52" s="14"/>
      <c r="AA52" s="11"/>
      <c r="AC52" s="14"/>
      <c r="AD52" s="179"/>
      <c r="AE52" s="179"/>
      <c r="AF52" s="472"/>
      <c r="AG52" s="33"/>
    </row>
    <row r="53" spans="1:33" ht="4.5" customHeight="1">
      <c r="A53" s="14"/>
      <c r="B53" s="792" t="s">
        <v>77</v>
      </c>
      <c r="C53" s="793"/>
      <c r="D53" s="14"/>
      <c r="E53" s="842"/>
      <c r="F53" s="843"/>
      <c r="G53" s="164"/>
      <c r="H53" s="6"/>
      <c r="I53" s="14"/>
      <c r="J53" s="14"/>
      <c r="K53" s="14"/>
      <c r="M53" s="845"/>
      <c r="N53" s="845"/>
      <c r="O53" s="10"/>
      <c r="P53" s="14"/>
      <c r="Q53" s="246"/>
      <c r="R53" s="14"/>
      <c r="S53" s="892" t="s">
        <v>118</v>
      </c>
      <c r="U53" s="1"/>
      <c r="V53" s="1"/>
      <c r="W53" s="1"/>
      <c r="X53" s="172"/>
      <c r="Y53" s="14"/>
      <c r="AA53" s="11"/>
      <c r="AC53" s="14"/>
      <c r="AD53" s="179"/>
      <c r="AE53" s="179"/>
      <c r="AF53" s="472"/>
      <c r="AG53" s="21"/>
    </row>
    <row r="54" spans="1:33" ht="4.5" customHeight="1">
      <c r="A54" s="14"/>
      <c r="B54" s="794"/>
      <c r="C54" s="795"/>
      <c r="D54" s="9"/>
      <c r="E54" s="805"/>
      <c r="F54" s="805"/>
      <c r="G54" s="805"/>
      <c r="H54" s="6"/>
      <c r="I54" s="14"/>
      <c r="J54" s="14"/>
      <c r="K54" s="182"/>
      <c r="M54" s="17"/>
      <c r="N54" s="17"/>
      <c r="O54" s="17"/>
      <c r="P54" s="14"/>
      <c r="Q54" s="246"/>
      <c r="R54" s="14"/>
      <c r="S54" s="892"/>
      <c r="U54" s="1"/>
      <c r="V54" s="1"/>
      <c r="W54" s="1"/>
      <c r="X54" s="172"/>
      <c r="Y54" s="14"/>
      <c r="AA54" s="11"/>
      <c r="AC54" s="14"/>
      <c r="AD54" s="14"/>
      <c r="AE54" s="14"/>
      <c r="AF54" s="6"/>
      <c r="AG54" s="14"/>
    </row>
    <row r="55" spans="1:32" ht="4.5" customHeight="1">
      <c r="A55" s="14"/>
      <c r="C55" s="788" t="s">
        <v>235</v>
      </c>
      <c r="D55" s="9"/>
      <c r="E55" s="807"/>
      <c r="F55" s="807"/>
      <c r="G55" s="807"/>
      <c r="H55" s="6"/>
      <c r="I55" s="5"/>
      <c r="J55" s="14"/>
      <c r="K55" s="675"/>
      <c r="M55" s="20"/>
      <c r="N55" s="20"/>
      <c r="O55" s="21"/>
      <c r="P55" s="14"/>
      <c r="Q55" s="246"/>
      <c r="R55" s="14"/>
      <c r="S55" s="893"/>
      <c r="U55" s="1"/>
      <c r="V55" s="1"/>
      <c r="W55" s="1"/>
      <c r="X55" s="172"/>
      <c r="Y55" s="14"/>
      <c r="AA55" s="11"/>
      <c r="AB55" s="14"/>
      <c r="AE55" s="14"/>
      <c r="AF55" s="6"/>
    </row>
    <row r="56" spans="1:32" ht="4.5" customHeight="1">
      <c r="A56" s="14"/>
      <c r="C56" s="788"/>
      <c r="D56" s="14"/>
      <c r="E56" s="796" t="s">
        <v>0</v>
      </c>
      <c r="F56" s="796" t="s">
        <v>1</v>
      </c>
      <c r="G56" s="867" t="s">
        <v>273</v>
      </c>
      <c r="H56" s="6"/>
      <c r="I56" s="183"/>
      <c r="K56" s="777"/>
      <c r="L56" s="7"/>
      <c r="M56" s="25"/>
      <c r="N56" s="25"/>
      <c r="O56" s="26"/>
      <c r="P56" s="22"/>
      <c r="Q56" s="247"/>
      <c r="R56" s="14"/>
      <c r="U56" s="1"/>
      <c r="V56" s="1"/>
      <c r="W56" s="1"/>
      <c r="X56" s="172"/>
      <c r="Y56" s="14"/>
      <c r="AA56" s="14"/>
      <c r="AE56" s="14"/>
      <c r="AF56" s="6"/>
    </row>
    <row r="57" spans="1:32" ht="4.5" customHeight="1">
      <c r="A57" s="11"/>
      <c r="B57" s="89"/>
      <c r="C57" s="847">
        <v>0.4513888888888889</v>
      </c>
      <c r="D57" s="9"/>
      <c r="E57" s="797"/>
      <c r="F57" s="797"/>
      <c r="G57" s="868"/>
      <c r="H57" s="15"/>
      <c r="I57" s="176"/>
      <c r="J57" s="31"/>
      <c r="K57" s="777"/>
      <c r="M57" s="17"/>
      <c r="N57" s="17"/>
      <c r="O57" s="17"/>
      <c r="P57" s="15"/>
      <c r="Q57" s="247"/>
      <c r="R57" s="14"/>
      <c r="U57" s="1"/>
      <c r="V57" s="1"/>
      <c r="W57" s="1"/>
      <c r="X57" s="172"/>
      <c r="Y57" s="14"/>
      <c r="AA57" s="11"/>
      <c r="AE57" s="14"/>
      <c r="AF57" s="6"/>
    </row>
    <row r="58" spans="1:32" ht="4.5" customHeight="1">
      <c r="A58" s="11"/>
      <c r="B58" s="89"/>
      <c r="C58" s="847"/>
      <c r="D58" s="9"/>
      <c r="E58" s="805"/>
      <c r="F58" s="805"/>
      <c r="G58" s="805"/>
      <c r="H58" s="15"/>
      <c r="I58" s="11"/>
      <c r="J58" s="14"/>
      <c r="K58" s="676"/>
      <c r="M58" s="819"/>
      <c r="N58" s="819"/>
      <c r="O58" s="10"/>
      <c r="P58" s="15"/>
      <c r="Q58" s="247"/>
      <c r="R58" s="14"/>
      <c r="U58" s="1"/>
      <c r="V58" s="1"/>
      <c r="W58" s="1"/>
      <c r="X58" s="172"/>
      <c r="Y58" s="14"/>
      <c r="AA58" s="11"/>
      <c r="AE58" s="14"/>
      <c r="AF58" s="6"/>
    </row>
    <row r="59" spans="1:32" ht="4.5" customHeight="1">
      <c r="A59" s="11"/>
      <c r="B59" s="800" t="s">
        <v>318</v>
      </c>
      <c r="C59" s="801"/>
      <c r="D59" s="9"/>
      <c r="E59" s="807"/>
      <c r="F59" s="807"/>
      <c r="G59" s="807"/>
      <c r="H59" s="15"/>
      <c r="I59" s="14"/>
      <c r="J59" s="14"/>
      <c r="M59" s="820"/>
      <c r="N59" s="821"/>
      <c r="O59" s="168"/>
      <c r="P59" s="6"/>
      <c r="Q59" s="246"/>
      <c r="R59" s="14"/>
      <c r="U59" s="1"/>
      <c r="V59" s="1"/>
      <c r="W59" s="1"/>
      <c r="X59" s="172"/>
      <c r="Y59" s="14"/>
      <c r="AA59" s="11"/>
      <c r="AE59" s="14"/>
      <c r="AF59" s="6"/>
    </row>
    <row r="60" spans="1:32" ht="4.5" customHeight="1">
      <c r="A60" s="14"/>
      <c r="B60" s="802"/>
      <c r="C60" s="803"/>
      <c r="D60" s="14"/>
      <c r="E60" s="840"/>
      <c r="F60" s="841"/>
      <c r="G60" s="18"/>
      <c r="H60" s="6"/>
      <c r="I60" s="11"/>
      <c r="J60" s="14"/>
      <c r="K60" s="895" t="s">
        <v>78</v>
      </c>
      <c r="L60" s="14"/>
      <c r="M60" s="820"/>
      <c r="N60" s="821"/>
      <c r="O60" s="17"/>
      <c r="P60" s="15"/>
      <c r="Q60" s="247"/>
      <c r="R60" s="14"/>
      <c r="U60" s="1"/>
      <c r="V60" s="1"/>
      <c r="W60" s="1"/>
      <c r="X60" s="172"/>
      <c r="Y60" s="14"/>
      <c r="AA60" s="11"/>
      <c r="AE60" s="14"/>
      <c r="AF60" s="6"/>
    </row>
    <row r="61" spans="1:32" ht="4.5" customHeight="1">
      <c r="A61" s="160"/>
      <c r="B61" s="305"/>
      <c r="C61" s="179"/>
      <c r="D61" s="180"/>
      <c r="E61" s="842"/>
      <c r="F61" s="843"/>
      <c r="G61" s="21"/>
      <c r="H61" s="15"/>
      <c r="I61" s="14"/>
      <c r="J61" s="14"/>
      <c r="K61" s="896"/>
      <c r="M61" s="822"/>
      <c r="N61" s="823"/>
      <c r="O61" s="169"/>
      <c r="P61" s="6"/>
      <c r="Q61" s="246"/>
      <c r="R61" s="14"/>
      <c r="U61" s="20"/>
      <c r="V61" s="20"/>
      <c r="W61" s="17"/>
      <c r="X61" s="173"/>
      <c r="Y61" s="14"/>
      <c r="AA61" s="14"/>
      <c r="AE61" s="14"/>
      <c r="AF61" s="6"/>
    </row>
    <row r="62" spans="1:32" ht="4.5" customHeight="1">
      <c r="A62" s="160"/>
      <c r="B62" s="778">
        <v>12</v>
      </c>
      <c r="C62" s="675" t="s">
        <v>390</v>
      </c>
      <c r="D62" s="19"/>
      <c r="E62" s="16"/>
      <c r="F62" s="16"/>
      <c r="G62" s="16"/>
      <c r="H62" s="27"/>
      <c r="I62" s="14"/>
      <c r="K62" s="897"/>
      <c r="M62" s="806"/>
      <c r="N62" s="809"/>
      <c r="O62" s="854"/>
      <c r="P62" s="6"/>
      <c r="Q62" s="246"/>
      <c r="R62" s="14"/>
      <c r="U62" s="879"/>
      <c r="V62" s="879"/>
      <c r="W62" s="879"/>
      <c r="X62" s="178"/>
      <c r="Y62" s="14"/>
      <c r="AA62" s="14"/>
      <c r="AE62" s="14"/>
      <c r="AF62" s="6"/>
    </row>
    <row r="63" spans="1:32" ht="4.5" customHeight="1">
      <c r="A63" s="160"/>
      <c r="B63" s="778"/>
      <c r="C63" s="777"/>
      <c r="D63" s="8"/>
      <c r="E63" s="852"/>
      <c r="F63" s="852"/>
      <c r="G63" s="20"/>
      <c r="H63" s="14"/>
      <c r="I63" s="14"/>
      <c r="J63" s="14"/>
      <c r="K63" s="894" t="s">
        <v>235</v>
      </c>
      <c r="M63" s="806"/>
      <c r="N63" s="809"/>
      <c r="O63" s="855"/>
      <c r="P63" s="6"/>
      <c r="Q63" s="246"/>
      <c r="R63" s="14"/>
      <c r="S63" s="171"/>
      <c r="U63" s="879"/>
      <c r="V63" s="879"/>
      <c r="W63" s="879"/>
      <c r="X63" s="178"/>
      <c r="Y63" s="14"/>
      <c r="AA63" s="11"/>
      <c r="AE63" s="14"/>
      <c r="AF63" s="6"/>
    </row>
    <row r="64" spans="1:32" ht="4.5" customHeight="1">
      <c r="A64" s="160"/>
      <c r="B64" s="778"/>
      <c r="C64" s="777"/>
      <c r="D64" s="12"/>
      <c r="E64" s="20"/>
      <c r="F64" s="20"/>
      <c r="G64" s="18"/>
      <c r="H64" s="14"/>
      <c r="I64" s="14"/>
      <c r="J64" s="848"/>
      <c r="K64" s="894"/>
      <c r="M64" s="807"/>
      <c r="N64" s="810"/>
      <c r="O64" s="856"/>
      <c r="P64" s="6"/>
      <c r="Q64" s="249"/>
      <c r="R64" s="14"/>
      <c r="S64" s="982"/>
      <c r="T64" s="983"/>
      <c r="U64" s="10"/>
      <c r="V64" s="10"/>
      <c r="W64" s="10"/>
      <c r="X64" s="172"/>
      <c r="Y64" s="14"/>
      <c r="AA64" s="11"/>
      <c r="AE64" s="14"/>
      <c r="AF64" s="6"/>
    </row>
    <row r="65" spans="1:32" ht="4.5" customHeight="1">
      <c r="A65" s="14"/>
      <c r="B65" s="778"/>
      <c r="C65" s="676"/>
      <c r="D65" s="14"/>
      <c r="E65" s="20"/>
      <c r="F65" s="20"/>
      <c r="G65" s="20"/>
      <c r="H65" s="14"/>
      <c r="I65" s="14"/>
      <c r="J65" s="848"/>
      <c r="K65" s="894"/>
      <c r="M65" s="875" t="s">
        <v>0</v>
      </c>
      <c r="N65" s="877" t="s">
        <v>1</v>
      </c>
      <c r="O65" s="867" t="s">
        <v>273</v>
      </c>
      <c r="P65" s="6"/>
      <c r="Q65" s="248"/>
      <c r="R65" s="27"/>
      <c r="S65" s="984"/>
      <c r="T65" s="985"/>
      <c r="U65" s="236"/>
      <c r="V65" s="3"/>
      <c r="W65" s="3"/>
      <c r="X65" s="238"/>
      <c r="Y65" s="14"/>
      <c r="AA65" s="11"/>
      <c r="AE65" s="14"/>
      <c r="AF65" s="6"/>
    </row>
    <row r="66" spans="1:32" ht="4.5" customHeight="1">
      <c r="A66" s="11"/>
      <c r="C66" s="14"/>
      <c r="D66" s="9"/>
      <c r="E66" s="20"/>
      <c r="F66" s="20"/>
      <c r="G66" s="20"/>
      <c r="H66" s="11"/>
      <c r="I66" s="11"/>
      <c r="J66" s="848"/>
      <c r="K66" s="824">
        <v>0.5833333333333334</v>
      </c>
      <c r="M66" s="876"/>
      <c r="N66" s="878"/>
      <c r="O66" s="868"/>
      <c r="P66" s="15"/>
      <c r="Q66" s="247"/>
      <c r="R66" s="14"/>
      <c r="S66" s="984"/>
      <c r="T66" s="985"/>
      <c r="U66" s="879"/>
      <c r="V66" s="879"/>
      <c r="W66" s="10"/>
      <c r="X66" s="237"/>
      <c r="Y66" s="14"/>
      <c r="AA66" s="11"/>
      <c r="AE66" s="14"/>
      <c r="AF66" s="6"/>
    </row>
    <row r="67" spans="1:32" ht="4.5" customHeight="1">
      <c r="A67" s="11"/>
      <c r="B67" s="14"/>
      <c r="C67" s="14"/>
      <c r="D67" s="9"/>
      <c r="E67" s="20"/>
      <c r="F67" s="20"/>
      <c r="G67" s="20"/>
      <c r="H67" s="11"/>
      <c r="I67" s="11"/>
      <c r="J67" s="14"/>
      <c r="K67" s="824"/>
      <c r="M67" s="805"/>
      <c r="N67" s="808"/>
      <c r="O67" s="811"/>
      <c r="P67" s="15"/>
      <c r="Q67" s="247"/>
      <c r="R67" s="14"/>
      <c r="S67" s="986"/>
      <c r="T67" s="987"/>
      <c r="U67" s="879"/>
      <c r="V67" s="879"/>
      <c r="W67" s="10"/>
      <c r="X67" s="10"/>
      <c r="Y67" s="14"/>
      <c r="AA67" s="11"/>
      <c r="AE67" s="14"/>
      <c r="AF67" s="6"/>
    </row>
    <row r="68" spans="1:32" ht="4.5" customHeight="1">
      <c r="A68" s="160"/>
      <c r="B68" s="778">
        <v>14</v>
      </c>
      <c r="C68" s="883" t="s">
        <v>375</v>
      </c>
      <c r="D68" s="12"/>
      <c r="E68" s="852"/>
      <c r="F68" s="852"/>
      <c r="G68" s="20"/>
      <c r="H68" s="11"/>
      <c r="I68" s="11"/>
      <c r="J68" s="14"/>
      <c r="K68" s="824"/>
      <c r="M68" s="806"/>
      <c r="N68" s="809"/>
      <c r="O68" s="812"/>
      <c r="P68" s="15"/>
      <c r="Q68" s="247"/>
      <c r="R68" s="14"/>
      <c r="U68" s="845"/>
      <c r="V68" s="845"/>
      <c r="W68" s="10"/>
      <c r="X68" s="10"/>
      <c r="Y68" s="14"/>
      <c r="AE68" s="14"/>
      <c r="AF68" s="6"/>
    </row>
    <row r="69" spans="1:32" ht="4.5" customHeight="1">
      <c r="A69" s="160"/>
      <c r="B69" s="778"/>
      <c r="C69" s="885"/>
      <c r="D69" s="13"/>
      <c r="E69" s="874"/>
      <c r="F69" s="874"/>
      <c r="G69" s="3"/>
      <c r="H69" s="22"/>
      <c r="I69" s="14"/>
      <c r="J69" s="14"/>
      <c r="K69" s="789" t="s">
        <v>331</v>
      </c>
      <c r="M69" s="807"/>
      <c r="N69" s="810"/>
      <c r="O69" s="813"/>
      <c r="P69" s="6"/>
      <c r="Q69" s="246"/>
      <c r="R69" s="14"/>
      <c r="U69" s="845"/>
      <c r="V69" s="845"/>
      <c r="W69" s="17"/>
      <c r="X69" s="17"/>
      <c r="Y69" s="14"/>
      <c r="AE69" s="14"/>
      <c r="AF69" s="6"/>
    </row>
    <row r="70" spans="1:32" ht="4.5" customHeight="1">
      <c r="A70" s="160"/>
      <c r="B70" s="778"/>
      <c r="C70" s="885"/>
      <c r="D70" s="5"/>
      <c r="E70" s="17"/>
      <c r="F70" s="17"/>
      <c r="G70" s="17"/>
      <c r="H70" s="28"/>
      <c r="I70" s="11"/>
      <c r="J70" s="14"/>
      <c r="K70" s="790"/>
      <c r="M70" s="872"/>
      <c r="N70" s="873"/>
      <c r="O70" s="17"/>
      <c r="P70" s="15"/>
      <c r="Q70" s="247"/>
      <c r="R70" s="14"/>
      <c r="U70" s="20"/>
      <c r="V70" s="20"/>
      <c r="W70" s="21"/>
      <c r="X70" s="21"/>
      <c r="Y70" s="14"/>
      <c r="AE70" s="14"/>
      <c r="AF70" s="6"/>
    </row>
    <row r="71" spans="1:32" ht="4.5" customHeight="1">
      <c r="A71" s="160"/>
      <c r="B71" s="778"/>
      <c r="C71" s="887"/>
      <c r="D71" s="5"/>
      <c r="E71" s="20"/>
      <c r="F71" s="20"/>
      <c r="G71" s="21"/>
      <c r="H71" s="15"/>
      <c r="I71" s="14"/>
      <c r="J71" s="14"/>
      <c r="K71" s="790"/>
      <c r="M71" s="820"/>
      <c r="N71" s="821"/>
      <c r="O71" s="21"/>
      <c r="P71" s="6"/>
      <c r="Q71" s="246"/>
      <c r="R71" s="14"/>
      <c r="S71" s="171"/>
      <c r="T71" s="14"/>
      <c r="U71" s="17"/>
      <c r="V71" s="17"/>
      <c r="W71" s="17"/>
      <c r="X71" s="17"/>
      <c r="Y71" s="14"/>
      <c r="Z71" s="14"/>
      <c r="AA71" s="14"/>
      <c r="AE71" s="14"/>
      <c r="AF71" s="6"/>
    </row>
    <row r="72" spans="1:32" ht="4.5" customHeight="1">
      <c r="A72" s="14"/>
      <c r="B72" s="14"/>
      <c r="C72" s="31"/>
      <c r="D72" s="14"/>
      <c r="E72" s="840"/>
      <c r="F72" s="841"/>
      <c r="G72" s="17"/>
      <c r="H72" s="6"/>
      <c r="I72" s="14"/>
      <c r="K72" s="790"/>
      <c r="M72" s="822"/>
      <c r="N72" s="823"/>
      <c r="O72" s="17"/>
      <c r="P72" s="6"/>
      <c r="Q72" s="246"/>
      <c r="R72" s="14"/>
      <c r="S72" s="171"/>
      <c r="T72" s="14"/>
      <c r="U72" s="32"/>
      <c r="V72" s="32"/>
      <c r="W72" s="10"/>
      <c r="X72" s="10"/>
      <c r="Y72" s="14"/>
      <c r="Z72" s="14"/>
      <c r="AA72" s="14"/>
      <c r="AE72" s="14"/>
      <c r="AF72" s="6"/>
    </row>
    <row r="73" spans="1:32" ht="4.5" customHeight="1">
      <c r="A73" s="14"/>
      <c r="B73" s="792" t="s">
        <v>79</v>
      </c>
      <c r="C73" s="793"/>
      <c r="D73" s="14"/>
      <c r="E73" s="842"/>
      <c r="F73" s="843"/>
      <c r="G73" s="164"/>
      <c r="H73" s="6"/>
      <c r="I73" s="14"/>
      <c r="J73" s="14"/>
      <c r="K73" s="790"/>
      <c r="M73" s="845"/>
      <c r="N73" s="845"/>
      <c r="O73" s="10"/>
      <c r="P73" s="6"/>
      <c r="Q73" s="246"/>
      <c r="R73" s="14"/>
      <c r="S73" s="171"/>
      <c r="T73" s="14"/>
      <c r="U73" s="32"/>
      <c r="V73" s="32"/>
      <c r="W73" s="10"/>
      <c r="X73" s="10"/>
      <c r="Y73" s="14"/>
      <c r="Z73" s="14"/>
      <c r="AA73" s="14"/>
      <c r="AE73" s="14"/>
      <c r="AF73" s="6"/>
    </row>
    <row r="74" spans="1:32" ht="4.5" customHeight="1">
      <c r="A74" s="14"/>
      <c r="B74" s="794"/>
      <c r="C74" s="795"/>
      <c r="D74" s="9"/>
      <c r="E74" s="805"/>
      <c r="F74" s="805"/>
      <c r="G74" s="805"/>
      <c r="H74" s="6"/>
      <c r="I74" s="14"/>
      <c r="K74" s="791"/>
      <c r="M74" s="17"/>
      <c r="N74" s="17"/>
      <c r="O74" s="17"/>
      <c r="P74" s="6"/>
      <c r="Q74" s="246"/>
      <c r="R74" s="14"/>
      <c r="S74" s="171"/>
      <c r="T74" s="14"/>
      <c r="U74" s="17"/>
      <c r="V74" s="17"/>
      <c r="W74" s="17"/>
      <c r="X74" s="17"/>
      <c r="Y74" s="14"/>
      <c r="Z74" s="14"/>
      <c r="AA74" s="14"/>
      <c r="AE74" s="14"/>
      <c r="AF74" s="6"/>
    </row>
    <row r="75" spans="1:32" ht="4.5" customHeight="1">
      <c r="A75" s="14"/>
      <c r="C75" s="788" t="s">
        <v>236</v>
      </c>
      <c r="D75" s="9"/>
      <c r="E75" s="807"/>
      <c r="F75" s="807"/>
      <c r="G75" s="807"/>
      <c r="H75" s="6"/>
      <c r="I75" s="14"/>
      <c r="K75" s="309"/>
      <c r="L75" s="14"/>
      <c r="M75" s="20"/>
      <c r="N75" s="20"/>
      <c r="O75" s="21"/>
      <c r="P75" s="6"/>
      <c r="Q75" s="246"/>
      <c r="R75" s="14"/>
      <c r="S75" s="33"/>
      <c r="T75" s="14"/>
      <c r="U75" s="33"/>
      <c r="V75" s="33"/>
      <c r="W75" s="21"/>
      <c r="X75" s="21"/>
      <c r="Y75" s="14"/>
      <c r="Z75" s="14"/>
      <c r="AA75" s="14"/>
      <c r="AE75" s="14"/>
      <c r="AF75" s="6"/>
    </row>
    <row r="76" spans="1:32" ht="4.5" customHeight="1">
      <c r="A76" s="14"/>
      <c r="C76" s="788"/>
      <c r="D76" s="14"/>
      <c r="E76" s="796" t="s">
        <v>0</v>
      </c>
      <c r="F76" s="796" t="s">
        <v>1</v>
      </c>
      <c r="G76" s="867" t="s">
        <v>273</v>
      </c>
      <c r="H76" s="6"/>
      <c r="I76" s="11"/>
      <c r="J76" s="6"/>
      <c r="K76" s="889"/>
      <c r="L76" s="19"/>
      <c r="M76" s="25"/>
      <c r="N76" s="25"/>
      <c r="O76" s="26"/>
      <c r="P76" s="24"/>
      <c r="Q76" s="247"/>
      <c r="R76" s="14"/>
      <c r="S76" s="33"/>
      <c r="T76" s="14"/>
      <c r="U76" s="33"/>
      <c r="V76" s="33"/>
      <c r="W76" s="17"/>
      <c r="X76" s="17"/>
      <c r="Y76" s="14"/>
      <c r="Z76" s="14"/>
      <c r="AA76" s="14"/>
      <c r="AE76" s="14"/>
      <c r="AF76" s="6"/>
    </row>
    <row r="77" spans="1:32" ht="4.5" customHeight="1">
      <c r="A77" s="11"/>
      <c r="B77" s="89"/>
      <c r="C77" s="847">
        <v>0.4513888888888889</v>
      </c>
      <c r="D77" s="9"/>
      <c r="E77" s="797"/>
      <c r="F77" s="797"/>
      <c r="G77" s="868"/>
      <c r="H77" s="15"/>
      <c r="I77" s="176"/>
      <c r="J77" s="28"/>
      <c r="K77" s="890"/>
      <c r="L77" s="5"/>
      <c r="M77" s="17"/>
      <c r="N77" s="17"/>
      <c r="O77" s="17"/>
      <c r="P77" s="11"/>
      <c r="Q77" s="247"/>
      <c r="R77" s="14"/>
      <c r="S77" s="11"/>
      <c r="T77" s="14"/>
      <c r="U77" s="179"/>
      <c r="V77" s="179"/>
      <c r="W77" s="179"/>
      <c r="X77" s="179"/>
      <c r="Y77" s="14"/>
      <c r="Z77" s="14"/>
      <c r="AA77" s="11"/>
      <c r="AE77" s="14"/>
      <c r="AF77" s="6"/>
    </row>
    <row r="78" spans="1:32" ht="4.5" customHeight="1">
      <c r="A78" s="11"/>
      <c r="B78" s="89"/>
      <c r="C78" s="847"/>
      <c r="D78" s="9"/>
      <c r="E78" s="805"/>
      <c r="F78" s="805"/>
      <c r="G78" s="805"/>
      <c r="H78" s="15"/>
      <c r="I78" s="11"/>
      <c r="J78" s="14"/>
      <c r="K78" s="890"/>
      <c r="L78" s="5"/>
      <c r="M78" s="845"/>
      <c r="N78" s="845"/>
      <c r="O78" s="10"/>
      <c r="P78" s="11"/>
      <c r="Q78" s="247"/>
      <c r="R78" s="14"/>
      <c r="S78" s="11"/>
      <c r="T78" s="14"/>
      <c r="U78" s="179"/>
      <c r="V78" s="179"/>
      <c r="W78" s="179"/>
      <c r="X78" s="179"/>
      <c r="Y78" s="14"/>
      <c r="Z78" s="14"/>
      <c r="AA78" s="826" t="s">
        <v>80</v>
      </c>
      <c r="AC78" s="782"/>
      <c r="AD78" s="783"/>
      <c r="AE78" s="14"/>
      <c r="AF78" s="6"/>
    </row>
    <row r="79" spans="1:34" ht="4.5" customHeight="1">
      <c r="A79" s="11"/>
      <c r="B79" s="800" t="s">
        <v>317</v>
      </c>
      <c r="C79" s="801"/>
      <c r="D79" s="9"/>
      <c r="E79" s="807"/>
      <c r="F79" s="807"/>
      <c r="G79" s="807"/>
      <c r="H79" s="15"/>
      <c r="I79" s="14"/>
      <c r="J79" s="14"/>
      <c r="K79" s="891"/>
      <c r="L79" s="5"/>
      <c r="M79" s="17"/>
      <c r="N79" s="17"/>
      <c r="O79" s="17"/>
      <c r="P79" s="14"/>
      <c r="Q79" s="246"/>
      <c r="R79" s="14"/>
      <c r="S79" s="11"/>
      <c r="T79" s="14"/>
      <c r="U79" s="10"/>
      <c r="V79" s="10"/>
      <c r="W79" s="10"/>
      <c r="X79" s="10"/>
      <c r="Y79" s="14"/>
      <c r="Z79" s="14"/>
      <c r="AA79" s="827"/>
      <c r="AC79" s="784"/>
      <c r="AD79" s="785"/>
      <c r="AE79" s="14"/>
      <c r="AF79" s="6"/>
      <c r="AH79" s="770" t="s">
        <v>81</v>
      </c>
    </row>
    <row r="80" spans="1:34" ht="4.5" customHeight="1">
      <c r="A80" s="14"/>
      <c r="B80" s="802"/>
      <c r="C80" s="803"/>
      <c r="D80" s="14"/>
      <c r="E80" s="840"/>
      <c r="F80" s="841"/>
      <c r="G80" s="18"/>
      <c r="H80" s="6"/>
      <c r="I80" s="11"/>
      <c r="J80" s="14"/>
      <c r="K80" s="479"/>
      <c r="M80" s="20"/>
      <c r="N80" s="20"/>
      <c r="O80" s="21"/>
      <c r="P80" s="11"/>
      <c r="Q80" s="247"/>
      <c r="R80" s="14"/>
      <c r="S80" s="11"/>
      <c r="T80" s="14"/>
      <c r="U80" s="10"/>
      <c r="V80" s="10"/>
      <c r="W80" s="10"/>
      <c r="X80" s="10"/>
      <c r="Y80" s="14"/>
      <c r="Z80" s="14"/>
      <c r="AA80" s="827"/>
      <c r="AC80" s="786"/>
      <c r="AD80" s="787"/>
      <c r="AE80" s="184"/>
      <c r="AF80" s="6"/>
      <c r="AH80" s="770"/>
    </row>
    <row r="81" spans="1:34" ht="4.5" customHeight="1">
      <c r="A81" s="160"/>
      <c r="B81" s="305"/>
      <c r="C81" s="179"/>
      <c r="D81" s="180"/>
      <c r="E81" s="842"/>
      <c r="F81" s="843"/>
      <c r="G81" s="21"/>
      <c r="H81" s="15"/>
      <c r="I81" s="14"/>
      <c r="J81" s="14"/>
      <c r="K81" s="14"/>
      <c r="M81" s="17"/>
      <c r="N81" s="17"/>
      <c r="O81" s="17"/>
      <c r="P81" s="14"/>
      <c r="Q81" s="246"/>
      <c r="R81" s="14"/>
      <c r="S81" s="65"/>
      <c r="T81" s="14"/>
      <c r="U81" s="38"/>
      <c r="V81" s="38"/>
      <c r="W81" s="38"/>
      <c r="X81" s="38"/>
      <c r="Y81" s="14"/>
      <c r="Z81" s="14"/>
      <c r="AA81" s="827"/>
      <c r="AC81" s="858"/>
      <c r="AD81" s="861"/>
      <c r="AE81" s="184"/>
      <c r="AF81" s="6"/>
      <c r="AH81" s="770"/>
    </row>
    <row r="82" spans="1:32" ht="4.5" customHeight="1">
      <c r="A82" s="160"/>
      <c r="B82" s="778">
        <v>4</v>
      </c>
      <c r="C82" s="889" t="s">
        <v>392</v>
      </c>
      <c r="D82" s="19"/>
      <c r="E82" s="16"/>
      <c r="F82" s="16"/>
      <c r="G82" s="16"/>
      <c r="H82" s="27"/>
      <c r="I82" s="14"/>
      <c r="M82" s="845"/>
      <c r="N82" s="845"/>
      <c r="O82" s="10"/>
      <c r="P82" s="14"/>
      <c r="Q82" s="246"/>
      <c r="R82" s="14"/>
      <c r="S82" s="185"/>
      <c r="T82" s="14"/>
      <c r="U82" s="33"/>
      <c r="V82" s="33"/>
      <c r="W82" s="10"/>
      <c r="X82" s="10"/>
      <c r="Y82" s="14"/>
      <c r="Z82" s="14"/>
      <c r="AA82" s="828"/>
      <c r="AC82" s="859"/>
      <c r="AD82" s="862"/>
      <c r="AE82" s="184"/>
      <c r="AF82" s="6"/>
    </row>
    <row r="83" spans="1:34" ht="4.5" customHeight="1">
      <c r="A83" s="160"/>
      <c r="B83" s="778"/>
      <c r="C83" s="890"/>
      <c r="D83" s="5"/>
      <c r="E83" s="852"/>
      <c r="F83" s="852"/>
      <c r="G83" s="20"/>
      <c r="H83" s="14"/>
      <c r="I83" s="14"/>
      <c r="J83" s="14"/>
      <c r="M83" s="10"/>
      <c r="N83" s="10"/>
      <c r="O83" s="18"/>
      <c r="P83" s="14"/>
      <c r="Q83" s="246"/>
      <c r="R83" s="14"/>
      <c r="S83" s="185"/>
      <c r="T83" s="14"/>
      <c r="U83" s="33"/>
      <c r="V83" s="33"/>
      <c r="W83" s="17"/>
      <c r="X83" s="17"/>
      <c r="Y83" s="14"/>
      <c r="Z83" s="14"/>
      <c r="AA83" s="170"/>
      <c r="AC83" s="860"/>
      <c r="AD83" s="863"/>
      <c r="AE83" s="184"/>
      <c r="AF83" s="6"/>
      <c r="AH83" s="1007"/>
    </row>
    <row r="84" spans="1:34" ht="4.5" customHeight="1">
      <c r="A84" s="160"/>
      <c r="B84" s="778"/>
      <c r="C84" s="890"/>
      <c r="D84" s="12"/>
      <c r="E84" s="20"/>
      <c r="F84" s="20"/>
      <c r="G84" s="18"/>
      <c r="H84" s="14"/>
      <c r="I84" s="14"/>
      <c r="M84" s="10"/>
      <c r="N84" s="10"/>
      <c r="O84" s="10"/>
      <c r="P84" s="14"/>
      <c r="Q84" s="246"/>
      <c r="S84" s="171"/>
      <c r="T84" s="14"/>
      <c r="U84" s="33"/>
      <c r="V84" s="33"/>
      <c r="W84" s="33"/>
      <c r="X84" s="33"/>
      <c r="Y84" s="14"/>
      <c r="Z84" s="14"/>
      <c r="AA84" s="894" t="s">
        <v>117</v>
      </c>
      <c r="AC84" s="853" t="s">
        <v>2</v>
      </c>
      <c r="AD84" s="938" t="s">
        <v>1</v>
      </c>
      <c r="AE84" s="184"/>
      <c r="AF84" s="6"/>
      <c r="AG84" s="6"/>
      <c r="AH84" s="1008"/>
    </row>
    <row r="85" spans="1:34" ht="4.5" customHeight="1">
      <c r="A85" s="14"/>
      <c r="B85" s="778"/>
      <c r="C85" s="891"/>
      <c r="E85" s="39"/>
      <c r="F85" s="39"/>
      <c r="G85" s="39"/>
      <c r="I85" s="14"/>
      <c r="M85" s="1"/>
      <c r="N85" s="1"/>
      <c r="O85" s="1"/>
      <c r="Q85" s="246"/>
      <c r="S85" s="171"/>
      <c r="T85" s="14"/>
      <c r="U85" s="32"/>
      <c r="V85" s="32"/>
      <c r="W85" s="17"/>
      <c r="X85" s="17"/>
      <c r="Y85" s="14"/>
      <c r="Z85" s="14"/>
      <c r="AA85" s="894"/>
      <c r="AC85" s="853"/>
      <c r="AD85" s="939"/>
      <c r="AE85" s="14"/>
      <c r="AF85" s="6"/>
      <c r="AG85" s="471"/>
      <c r="AH85" s="1008"/>
    </row>
    <row r="86" spans="1:34" ht="4.5" customHeight="1">
      <c r="A86" s="11"/>
      <c r="C86" s="14"/>
      <c r="D86" s="9"/>
      <c r="E86" s="10"/>
      <c r="F86" s="10"/>
      <c r="G86" s="10"/>
      <c r="H86" s="11"/>
      <c r="I86" s="11"/>
      <c r="K86" s="14"/>
      <c r="M86" s="10"/>
      <c r="N86" s="10"/>
      <c r="O86" s="10"/>
      <c r="P86" s="11"/>
      <c r="Q86" s="247"/>
      <c r="S86" s="134"/>
      <c r="T86" s="134"/>
      <c r="U86" s="134"/>
      <c r="V86" s="134"/>
      <c r="W86" s="134"/>
      <c r="X86" s="134"/>
      <c r="Y86" s="134"/>
      <c r="Z86" s="134"/>
      <c r="AA86" s="894"/>
      <c r="AC86" s="853"/>
      <c r="AD86" s="940"/>
      <c r="AF86" s="6"/>
      <c r="AH86" s="1009"/>
    </row>
    <row r="87" spans="1:32" ht="4.5" customHeight="1">
      <c r="A87" s="160"/>
      <c r="B87" s="778">
        <v>3</v>
      </c>
      <c r="C87" s="774" t="s">
        <v>393</v>
      </c>
      <c r="D87" s="12"/>
      <c r="E87" s="10"/>
      <c r="F87" s="10"/>
      <c r="G87" s="10"/>
      <c r="H87" s="11"/>
      <c r="I87" s="11"/>
      <c r="J87" s="14"/>
      <c r="K87" s="14"/>
      <c r="M87" s="10"/>
      <c r="N87" s="10"/>
      <c r="O87" s="134"/>
      <c r="P87" s="134"/>
      <c r="Q87" s="250"/>
      <c r="R87" s="134"/>
      <c r="S87" s="134"/>
      <c r="T87" s="134"/>
      <c r="U87" s="134"/>
      <c r="V87" s="134"/>
      <c r="W87" s="134"/>
      <c r="X87" s="134"/>
      <c r="Y87" s="134"/>
      <c r="Z87" s="134"/>
      <c r="AA87" s="186"/>
      <c r="AC87" s="858"/>
      <c r="AD87" s="861"/>
      <c r="AF87" s="6"/>
    </row>
    <row r="88" spans="1:32" ht="4.5" customHeight="1">
      <c r="A88" s="160"/>
      <c r="B88" s="778"/>
      <c r="C88" s="775"/>
      <c r="D88" s="13"/>
      <c r="E88" s="845"/>
      <c r="F88" s="845"/>
      <c r="G88" s="10"/>
      <c r="H88" s="11"/>
      <c r="I88" s="11"/>
      <c r="J88" s="14"/>
      <c r="K88" s="14"/>
      <c r="M88" s="845"/>
      <c r="N88" s="845"/>
      <c r="O88" s="134"/>
      <c r="P88" s="134"/>
      <c r="Q88" s="250"/>
      <c r="R88" s="134"/>
      <c r="S88" s="134"/>
      <c r="T88" s="134"/>
      <c r="U88" s="134"/>
      <c r="V88" s="134"/>
      <c r="W88" s="134"/>
      <c r="X88" s="134"/>
      <c r="Y88" s="134"/>
      <c r="Z88" s="134"/>
      <c r="AA88" s="824">
        <v>0.5208333333333334</v>
      </c>
      <c r="AC88" s="859"/>
      <c r="AD88" s="862"/>
      <c r="AF88" s="6"/>
    </row>
    <row r="89" spans="1:34" ht="4.5" customHeight="1">
      <c r="A89" s="160"/>
      <c r="B89" s="778"/>
      <c r="C89" s="775"/>
      <c r="D89" s="8"/>
      <c r="E89" s="156"/>
      <c r="F89" s="156"/>
      <c r="G89" s="156"/>
      <c r="H89" s="28"/>
      <c r="I89" s="5"/>
      <c r="J89" s="14"/>
      <c r="K89" s="14"/>
      <c r="M89" s="17"/>
      <c r="N89" s="17"/>
      <c r="O89" s="134"/>
      <c r="P89" s="134"/>
      <c r="Q89" s="250"/>
      <c r="R89" s="134"/>
      <c r="S89" s="134"/>
      <c r="T89" s="134"/>
      <c r="U89" s="134"/>
      <c r="V89" s="134"/>
      <c r="W89" s="17"/>
      <c r="X89" s="17"/>
      <c r="Y89" s="14"/>
      <c r="AA89" s="838"/>
      <c r="AC89" s="860"/>
      <c r="AD89" s="863"/>
      <c r="AF89" s="6"/>
      <c r="AH89" s="848" t="s">
        <v>82</v>
      </c>
    </row>
    <row r="90" spans="1:34" ht="4.5" customHeight="1">
      <c r="A90" s="160"/>
      <c r="B90" s="778"/>
      <c r="C90" s="776"/>
      <c r="D90" s="5"/>
      <c r="E90" s="20"/>
      <c r="F90" s="20"/>
      <c r="G90" s="21"/>
      <c r="H90" s="15"/>
      <c r="I90" s="11"/>
      <c r="J90" s="14"/>
      <c r="K90" s="14"/>
      <c r="M90" s="20"/>
      <c r="N90" s="20"/>
      <c r="O90" s="21"/>
      <c r="P90" s="11"/>
      <c r="Q90" s="247"/>
      <c r="R90" s="14"/>
      <c r="U90" s="1"/>
      <c r="V90" s="1"/>
      <c r="W90" s="1"/>
      <c r="X90" s="1"/>
      <c r="Y90" s="14"/>
      <c r="AA90" s="838"/>
      <c r="AC90" s="927"/>
      <c r="AD90" s="928"/>
      <c r="AF90" s="6"/>
      <c r="AH90" s="848"/>
    </row>
    <row r="91" spans="1:34" ht="4.5" customHeight="1">
      <c r="A91" s="14"/>
      <c r="B91" s="14"/>
      <c r="C91" s="31"/>
      <c r="D91" s="14"/>
      <c r="E91" s="840"/>
      <c r="F91" s="841"/>
      <c r="G91" s="17"/>
      <c r="H91" s="6"/>
      <c r="I91" s="14"/>
      <c r="J91" s="14"/>
      <c r="K91" s="14"/>
      <c r="M91" s="17"/>
      <c r="N91" s="17"/>
      <c r="O91" s="17"/>
      <c r="P91" s="14"/>
      <c r="Q91" s="246"/>
      <c r="R91" s="14"/>
      <c r="U91" s="1"/>
      <c r="V91" s="1"/>
      <c r="W91" s="1"/>
      <c r="X91" s="1"/>
      <c r="Y91" s="14"/>
      <c r="AC91" s="784"/>
      <c r="AD91" s="785"/>
      <c r="AF91" s="6"/>
      <c r="AH91" s="848"/>
    </row>
    <row r="92" spans="1:32" ht="4.5" customHeight="1">
      <c r="A92" s="14"/>
      <c r="B92" s="792" t="s">
        <v>83</v>
      </c>
      <c r="C92" s="793"/>
      <c r="D92" s="14"/>
      <c r="E92" s="842"/>
      <c r="F92" s="843"/>
      <c r="G92" s="164"/>
      <c r="H92" s="6"/>
      <c r="I92" s="14"/>
      <c r="K92" s="14"/>
      <c r="M92" s="845"/>
      <c r="N92" s="845"/>
      <c r="O92" s="10"/>
      <c r="P92" s="14"/>
      <c r="Q92" s="246"/>
      <c r="R92" s="14"/>
      <c r="U92" s="1"/>
      <c r="V92" s="1"/>
      <c r="W92" s="1"/>
      <c r="X92" s="1"/>
      <c r="Y92" s="14"/>
      <c r="AC92" s="929"/>
      <c r="AD92" s="930"/>
      <c r="AF92" s="6"/>
    </row>
    <row r="93" spans="1:34" ht="4.5" customHeight="1">
      <c r="A93" s="14"/>
      <c r="B93" s="794"/>
      <c r="C93" s="795"/>
      <c r="D93" s="9"/>
      <c r="E93" s="805"/>
      <c r="F93" s="805"/>
      <c r="G93" s="805"/>
      <c r="H93" s="6"/>
      <c r="I93" s="14"/>
      <c r="J93" s="14"/>
      <c r="K93" s="14"/>
      <c r="M93" s="845"/>
      <c r="N93" s="845"/>
      <c r="O93" s="10"/>
      <c r="P93" s="14"/>
      <c r="Q93" s="246"/>
      <c r="R93" s="14"/>
      <c r="U93" s="845"/>
      <c r="V93" s="845"/>
      <c r="W93" s="10"/>
      <c r="X93" s="10"/>
      <c r="Y93" s="14"/>
      <c r="AF93" s="6"/>
      <c r="AH93" s="1000"/>
    </row>
    <row r="94" spans="1:34" ht="4.5" customHeight="1">
      <c r="A94" s="14"/>
      <c r="C94" s="799" t="s">
        <v>113</v>
      </c>
      <c r="D94" s="9"/>
      <c r="E94" s="807"/>
      <c r="F94" s="807"/>
      <c r="G94" s="807"/>
      <c r="H94" s="6"/>
      <c r="I94" s="14"/>
      <c r="K94" s="889"/>
      <c r="M94" s="17"/>
      <c r="N94" s="17"/>
      <c r="O94" s="17"/>
      <c r="P94" s="14"/>
      <c r="Q94" s="246"/>
      <c r="R94" s="14"/>
      <c r="U94" s="17"/>
      <c r="V94" s="17"/>
      <c r="W94" s="17"/>
      <c r="X94" s="17"/>
      <c r="Y94" s="14"/>
      <c r="AA94" s="869" t="s">
        <v>324</v>
      </c>
      <c r="AC94" s="179"/>
      <c r="AD94" s="179"/>
      <c r="AE94" s="10"/>
      <c r="AF94" s="172"/>
      <c r="AH94" s="1001"/>
    </row>
    <row r="95" spans="1:34" ht="4.5" customHeight="1">
      <c r="A95" s="14"/>
      <c r="C95" s="799"/>
      <c r="D95" s="14"/>
      <c r="E95" s="796" t="s">
        <v>0</v>
      </c>
      <c r="F95" s="796" t="s">
        <v>1</v>
      </c>
      <c r="G95" s="867" t="s">
        <v>273</v>
      </c>
      <c r="H95" s="6"/>
      <c r="I95" s="19"/>
      <c r="J95" s="27"/>
      <c r="K95" s="890"/>
      <c r="M95" s="25"/>
      <c r="N95" s="25"/>
      <c r="O95" s="26"/>
      <c r="P95" s="7"/>
      <c r="Q95" s="246"/>
      <c r="R95" s="14"/>
      <c r="U95" s="20"/>
      <c r="V95" s="20"/>
      <c r="W95" s="21"/>
      <c r="X95" s="21"/>
      <c r="Y95" s="14"/>
      <c r="AA95" s="870"/>
      <c r="AC95" s="1003"/>
      <c r="AD95" s="1004"/>
      <c r="AE95" s="33"/>
      <c r="AF95" s="437"/>
      <c r="AH95" s="1001"/>
    </row>
    <row r="96" spans="1:34" ht="4.5" customHeight="1">
      <c r="A96" s="11"/>
      <c r="B96" s="89"/>
      <c r="C96" s="846">
        <v>0.513888888888889</v>
      </c>
      <c r="D96" s="9"/>
      <c r="E96" s="797"/>
      <c r="F96" s="797"/>
      <c r="G96" s="868"/>
      <c r="H96" s="15"/>
      <c r="I96" s="11"/>
      <c r="K96" s="890"/>
      <c r="L96" s="31"/>
      <c r="M96" s="20"/>
      <c r="N96" s="20"/>
      <c r="O96" s="21"/>
      <c r="P96" s="23"/>
      <c r="Q96" s="247"/>
      <c r="R96" s="14"/>
      <c r="U96" s="1"/>
      <c r="V96" s="1"/>
      <c r="W96" s="1"/>
      <c r="X96" s="10"/>
      <c r="Y96" s="14"/>
      <c r="AA96" s="870"/>
      <c r="AC96" s="971"/>
      <c r="AD96" s="972"/>
      <c r="AE96" s="33"/>
      <c r="AF96" s="437"/>
      <c r="AH96" s="1002"/>
    </row>
    <row r="97" spans="1:32" ht="4.5" customHeight="1">
      <c r="A97" s="11"/>
      <c r="B97" s="89"/>
      <c r="C97" s="847"/>
      <c r="D97" s="9"/>
      <c r="E97" s="805"/>
      <c r="F97" s="805"/>
      <c r="G97" s="805"/>
      <c r="H97" s="15"/>
      <c r="I97" s="11"/>
      <c r="J97" s="14"/>
      <c r="K97" s="891"/>
      <c r="M97" s="167"/>
      <c r="N97" s="167"/>
      <c r="O97" s="17"/>
      <c r="P97" s="15"/>
      <c r="Q97" s="247"/>
      <c r="R97" s="14"/>
      <c r="U97" s="1"/>
      <c r="V97" s="1"/>
      <c r="W97" s="1"/>
      <c r="X97" s="10"/>
      <c r="Y97" s="14"/>
      <c r="Z97" s="14"/>
      <c r="AA97" s="871"/>
      <c r="AC97" s="1005"/>
      <c r="AD97" s="1006"/>
      <c r="AE97" s="10"/>
      <c r="AF97" s="172"/>
    </row>
    <row r="98" spans="1:32" ht="4.5" customHeight="1">
      <c r="A98" s="11"/>
      <c r="B98" s="800" t="s">
        <v>315</v>
      </c>
      <c r="C98" s="801"/>
      <c r="D98" s="9"/>
      <c r="E98" s="807"/>
      <c r="F98" s="807"/>
      <c r="G98" s="807"/>
      <c r="H98" s="15"/>
      <c r="I98" s="11"/>
      <c r="J98" s="14"/>
      <c r="K98" s="14"/>
      <c r="L98" s="180"/>
      <c r="M98" s="820"/>
      <c r="N98" s="821"/>
      <c r="O98" s="168"/>
      <c r="P98" s="15"/>
      <c r="Q98" s="247"/>
      <c r="R98" s="14"/>
      <c r="U98" s="1"/>
      <c r="V98" s="1"/>
      <c r="W98" s="1"/>
      <c r="X98" s="10"/>
      <c r="Y98" s="14"/>
      <c r="Z98" s="14"/>
      <c r="AA98" s="798"/>
      <c r="AC98" s="988"/>
      <c r="AD98" s="979"/>
      <c r="AE98" s="991"/>
      <c r="AF98" s="178"/>
    </row>
    <row r="99" spans="1:32" ht="4.5" customHeight="1">
      <c r="A99" s="14"/>
      <c r="B99" s="802"/>
      <c r="C99" s="803"/>
      <c r="D99" s="14"/>
      <c r="E99" s="840"/>
      <c r="F99" s="841"/>
      <c r="G99" s="18"/>
      <c r="H99" s="6"/>
      <c r="I99" s="14"/>
      <c r="J99" s="14"/>
      <c r="L99" s="180"/>
      <c r="M99" s="820"/>
      <c r="N99" s="821"/>
      <c r="O99" s="17"/>
      <c r="P99" s="6"/>
      <c r="Q99" s="246"/>
      <c r="R99" s="14"/>
      <c r="U99" s="1"/>
      <c r="V99" s="1"/>
      <c r="W99" s="1"/>
      <c r="X99" s="10"/>
      <c r="Y99" s="14"/>
      <c r="Z99" s="14"/>
      <c r="AA99" s="798"/>
      <c r="AC99" s="989"/>
      <c r="AD99" s="980"/>
      <c r="AE99" s="992"/>
      <c r="AF99" s="178"/>
    </row>
    <row r="100" spans="1:32" ht="4.5" customHeight="1">
      <c r="A100" s="160"/>
      <c r="B100" s="305"/>
      <c r="C100" s="179"/>
      <c r="D100" s="180"/>
      <c r="E100" s="842"/>
      <c r="F100" s="843"/>
      <c r="G100" s="21"/>
      <c r="H100" s="15"/>
      <c r="I100" s="11"/>
      <c r="J100" s="14"/>
      <c r="K100" s="895" t="s">
        <v>84</v>
      </c>
      <c r="L100" s="180"/>
      <c r="M100" s="822"/>
      <c r="N100" s="823"/>
      <c r="O100" s="169"/>
      <c r="P100" s="15"/>
      <c r="Q100" s="247"/>
      <c r="R100" s="14"/>
      <c r="U100" s="1"/>
      <c r="V100" s="1"/>
      <c r="W100" s="1"/>
      <c r="X100" s="10"/>
      <c r="Y100" s="14"/>
      <c r="Z100" s="14"/>
      <c r="AA100" s="441"/>
      <c r="AC100" s="990"/>
      <c r="AD100" s="981"/>
      <c r="AE100" s="993"/>
      <c r="AF100" s="178"/>
    </row>
    <row r="101" spans="1:32" ht="4.5" customHeight="1">
      <c r="A101" s="160"/>
      <c r="B101" s="778">
        <v>13</v>
      </c>
      <c r="C101" s="774" t="s">
        <v>394</v>
      </c>
      <c r="D101" s="19"/>
      <c r="E101" s="16"/>
      <c r="F101" s="16"/>
      <c r="G101" s="16"/>
      <c r="H101" s="27"/>
      <c r="I101" s="14"/>
      <c r="J101" s="14"/>
      <c r="K101" s="896"/>
      <c r="L101" s="180"/>
      <c r="M101" s="806"/>
      <c r="N101" s="809"/>
      <c r="O101" s="854"/>
      <c r="P101" s="6"/>
      <c r="Q101" s="246"/>
      <c r="R101" s="14"/>
      <c r="U101" s="20"/>
      <c r="V101" s="20"/>
      <c r="W101" s="17"/>
      <c r="X101" s="17"/>
      <c r="Y101" s="14"/>
      <c r="Z101" s="14"/>
      <c r="AA101" s="441"/>
      <c r="AC101" s="975" t="s">
        <v>85</v>
      </c>
      <c r="AD101" s="994" t="s">
        <v>5</v>
      </c>
      <c r="AE101" s="997" t="s">
        <v>276</v>
      </c>
      <c r="AF101" s="438"/>
    </row>
    <row r="102" spans="1:32" ht="4.5" customHeight="1">
      <c r="A102" s="160"/>
      <c r="B102" s="778"/>
      <c r="C102" s="775"/>
      <c r="D102" s="5"/>
      <c r="E102" s="852"/>
      <c r="F102" s="852"/>
      <c r="G102" s="20"/>
      <c r="H102" s="14"/>
      <c r="I102" s="14"/>
      <c r="K102" s="897"/>
      <c r="L102" s="180"/>
      <c r="M102" s="806"/>
      <c r="N102" s="809"/>
      <c r="O102" s="855"/>
      <c r="P102" s="6"/>
      <c r="Q102" s="246"/>
      <c r="R102" s="14"/>
      <c r="U102" s="879"/>
      <c r="V102" s="879"/>
      <c r="W102" s="879"/>
      <c r="X102" s="30"/>
      <c r="Y102" s="14"/>
      <c r="Z102" s="14"/>
      <c r="AA102" s="441"/>
      <c r="AC102" s="975"/>
      <c r="AD102" s="995"/>
      <c r="AE102" s="998"/>
      <c r="AF102" s="438"/>
    </row>
    <row r="103" spans="1:32" ht="4.5" customHeight="1">
      <c r="A103" s="160"/>
      <c r="B103" s="778"/>
      <c r="C103" s="775"/>
      <c r="D103" s="12"/>
      <c r="E103" s="20"/>
      <c r="F103" s="20"/>
      <c r="G103" s="18"/>
      <c r="H103" s="14"/>
      <c r="I103" s="14"/>
      <c r="J103" s="14"/>
      <c r="K103" s="894" t="s">
        <v>114</v>
      </c>
      <c r="L103" s="180"/>
      <c r="M103" s="807"/>
      <c r="N103" s="810"/>
      <c r="O103" s="856"/>
      <c r="P103" s="6"/>
      <c r="Q103" s="246"/>
      <c r="R103" s="14"/>
      <c r="S103" s="171"/>
      <c r="U103" s="879"/>
      <c r="V103" s="879"/>
      <c r="W103" s="879"/>
      <c r="X103" s="30"/>
      <c r="Y103" s="14"/>
      <c r="Z103" s="14"/>
      <c r="AA103" s="441"/>
      <c r="AC103" s="975"/>
      <c r="AD103" s="996"/>
      <c r="AE103" s="999"/>
      <c r="AF103" s="438"/>
    </row>
    <row r="104" spans="1:32" ht="4.5" customHeight="1">
      <c r="A104" s="14"/>
      <c r="B104" s="778"/>
      <c r="C104" s="776"/>
      <c r="D104" s="9"/>
      <c r="E104" s="20"/>
      <c r="F104" s="20"/>
      <c r="G104" s="20"/>
      <c r="H104" s="14"/>
      <c r="I104" s="14"/>
      <c r="J104" s="848"/>
      <c r="K104" s="894"/>
      <c r="L104" s="180"/>
      <c r="M104" s="875" t="s">
        <v>0</v>
      </c>
      <c r="N104" s="877" t="s">
        <v>1</v>
      </c>
      <c r="O104" s="867" t="s">
        <v>273</v>
      </c>
      <c r="P104" s="6"/>
      <c r="Q104" s="249"/>
      <c r="R104" s="14"/>
      <c r="S104" s="982"/>
      <c r="T104" s="983"/>
      <c r="U104" s="10"/>
      <c r="V104" s="10"/>
      <c r="W104" s="10"/>
      <c r="X104" s="10"/>
      <c r="Y104" s="14"/>
      <c r="Z104" s="14"/>
      <c r="AA104" s="441"/>
      <c r="AC104" s="988"/>
      <c r="AD104" s="979"/>
      <c r="AE104" s="976"/>
      <c r="AF104" s="439"/>
    </row>
    <row r="105" spans="1:32" ht="4.5" customHeight="1">
      <c r="A105" s="14"/>
      <c r="C105" s="14"/>
      <c r="D105" s="14"/>
      <c r="E105" s="20"/>
      <c r="F105" s="20"/>
      <c r="G105" s="20"/>
      <c r="H105" s="14"/>
      <c r="I105" s="14"/>
      <c r="J105" s="848"/>
      <c r="K105" s="894"/>
      <c r="L105" s="180"/>
      <c r="M105" s="876"/>
      <c r="N105" s="878"/>
      <c r="O105" s="868"/>
      <c r="P105" s="6"/>
      <c r="Q105" s="248"/>
      <c r="R105" s="27"/>
      <c r="S105" s="984"/>
      <c r="T105" s="985"/>
      <c r="U105" s="3"/>
      <c r="V105" s="3"/>
      <c r="W105" s="3"/>
      <c r="X105" s="3"/>
      <c r="Y105" s="14"/>
      <c r="AC105" s="989"/>
      <c r="AD105" s="980"/>
      <c r="AE105" s="977"/>
      <c r="AF105" s="440"/>
    </row>
    <row r="106" spans="1:32" ht="4.5" customHeight="1">
      <c r="A106" s="11"/>
      <c r="C106" s="14"/>
      <c r="D106" s="9"/>
      <c r="E106" s="20"/>
      <c r="F106" s="20"/>
      <c r="G106" s="20"/>
      <c r="H106" s="11"/>
      <c r="I106" s="11"/>
      <c r="J106" s="848"/>
      <c r="K106" s="824">
        <v>0.5833333333333334</v>
      </c>
      <c r="L106" s="180"/>
      <c r="M106" s="805"/>
      <c r="N106" s="808"/>
      <c r="O106" s="811"/>
      <c r="P106" s="15"/>
      <c r="Q106" s="247"/>
      <c r="R106" s="14"/>
      <c r="S106" s="984"/>
      <c r="T106" s="985"/>
      <c r="U106" s="879"/>
      <c r="V106" s="879"/>
      <c r="W106" s="10"/>
      <c r="X106" s="187"/>
      <c r="Y106" s="14"/>
      <c r="AC106" s="990"/>
      <c r="AD106" s="981"/>
      <c r="AE106" s="978"/>
      <c r="AF106" s="440"/>
    </row>
    <row r="107" spans="1:32" ht="4.5" customHeight="1">
      <c r="A107" s="11"/>
      <c r="B107" s="14"/>
      <c r="C107" s="14"/>
      <c r="D107" s="9"/>
      <c r="E107" s="20"/>
      <c r="F107" s="20"/>
      <c r="G107" s="20"/>
      <c r="H107" s="11"/>
      <c r="I107" s="11"/>
      <c r="J107" s="14"/>
      <c r="K107" s="824"/>
      <c r="L107" s="180"/>
      <c r="M107" s="806"/>
      <c r="N107" s="809"/>
      <c r="O107" s="812"/>
      <c r="P107" s="15"/>
      <c r="Q107" s="247"/>
      <c r="R107" s="14"/>
      <c r="S107" s="986"/>
      <c r="T107" s="987"/>
      <c r="U107" s="879"/>
      <c r="V107" s="879"/>
      <c r="W107" s="10"/>
      <c r="X107" s="172"/>
      <c r="Y107" s="14"/>
      <c r="AC107" s="969"/>
      <c r="AD107" s="970"/>
      <c r="AF107" s="6"/>
    </row>
    <row r="108" spans="1:32" ht="4.5" customHeight="1">
      <c r="A108" s="160"/>
      <c r="B108" s="778">
        <v>11</v>
      </c>
      <c r="C108" s="675" t="s">
        <v>395</v>
      </c>
      <c r="D108" s="12"/>
      <c r="E108" s="852"/>
      <c r="F108" s="852"/>
      <c r="G108" s="20"/>
      <c r="H108" s="11"/>
      <c r="I108" s="11"/>
      <c r="J108" s="14"/>
      <c r="K108" s="824"/>
      <c r="L108" s="180"/>
      <c r="M108" s="807"/>
      <c r="N108" s="810"/>
      <c r="O108" s="813"/>
      <c r="P108" s="15"/>
      <c r="Q108" s="247"/>
      <c r="R108" s="14"/>
      <c r="U108" s="845"/>
      <c r="V108" s="845"/>
      <c r="W108" s="10"/>
      <c r="X108" s="172"/>
      <c r="Y108" s="14"/>
      <c r="AC108" s="971"/>
      <c r="AD108" s="972"/>
      <c r="AF108" s="6"/>
    </row>
    <row r="109" spans="1:32" ht="4.5" customHeight="1">
      <c r="A109" s="160"/>
      <c r="B109" s="778"/>
      <c r="C109" s="777"/>
      <c r="D109" s="12"/>
      <c r="E109" s="845"/>
      <c r="F109" s="845"/>
      <c r="G109" s="10"/>
      <c r="H109" s="11"/>
      <c r="I109" s="14"/>
      <c r="J109" s="14"/>
      <c r="K109" s="789" t="s">
        <v>332</v>
      </c>
      <c r="L109" s="180"/>
      <c r="M109" s="872"/>
      <c r="N109" s="873"/>
      <c r="O109" s="17"/>
      <c r="P109" s="6"/>
      <c r="Q109" s="246"/>
      <c r="R109" s="14"/>
      <c r="U109" s="845"/>
      <c r="V109" s="845"/>
      <c r="W109" s="17"/>
      <c r="X109" s="173"/>
      <c r="Y109" s="14"/>
      <c r="AC109" s="973"/>
      <c r="AD109" s="974"/>
      <c r="AF109" s="6"/>
    </row>
    <row r="110" spans="1:32" ht="4.5" customHeight="1">
      <c r="A110" s="160"/>
      <c r="B110" s="778"/>
      <c r="C110" s="777"/>
      <c r="D110" s="8"/>
      <c r="E110" s="156"/>
      <c r="F110" s="156"/>
      <c r="G110" s="156"/>
      <c r="H110" s="28"/>
      <c r="I110" s="11"/>
      <c r="J110" s="14"/>
      <c r="K110" s="790"/>
      <c r="L110" s="180"/>
      <c r="M110" s="820"/>
      <c r="N110" s="821"/>
      <c r="O110" s="21"/>
      <c r="P110" s="15"/>
      <c r="Q110" s="247"/>
      <c r="R110" s="14"/>
      <c r="U110" s="20"/>
      <c r="V110" s="20"/>
      <c r="W110" s="21"/>
      <c r="X110" s="174"/>
      <c r="Y110" s="14"/>
      <c r="AF110" s="6"/>
    </row>
    <row r="111" spans="1:32" ht="4.5" customHeight="1">
      <c r="A111" s="160"/>
      <c r="B111" s="778"/>
      <c r="C111" s="676"/>
      <c r="D111" s="5"/>
      <c r="E111" s="20"/>
      <c r="F111" s="20"/>
      <c r="G111" s="21"/>
      <c r="H111" s="15"/>
      <c r="I111" s="14"/>
      <c r="J111" s="14"/>
      <c r="K111" s="790"/>
      <c r="L111" s="180"/>
      <c r="M111" s="822"/>
      <c r="N111" s="823"/>
      <c r="O111" s="17"/>
      <c r="P111" s="6"/>
      <c r="Q111" s="246"/>
      <c r="R111" s="14"/>
      <c r="U111" s="17"/>
      <c r="V111" s="17"/>
      <c r="W111" s="17"/>
      <c r="X111" s="173"/>
      <c r="Y111" s="14"/>
      <c r="AF111" s="6"/>
    </row>
    <row r="112" spans="1:32" ht="4.5" customHeight="1">
      <c r="A112" s="14"/>
      <c r="B112" s="14"/>
      <c r="C112" s="31"/>
      <c r="D112" s="14"/>
      <c r="E112" s="840"/>
      <c r="F112" s="841"/>
      <c r="G112" s="17"/>
      <c r="H112" s="6"/>
      <c r="I112" s="14"/>
      <c r="K112" s="790"/>
      <c r="M112" s="844"/>
      <c r="N112" s="844"/>
      <c r="O112" s="10"/>
      <c r="P112" s="6"/>
      <c r="Q112" s="246"/>
      <c r="R112" s="14"/>
      <c r="U112" s="845"/>
      <c r="V112" s="845"/>
      <c r="W112" s="10"/>
      <c r="X112" s="172"/>
      <c r="Y112" s="14"/>
      <c r="AF112" s="6"/>
    </row>
    <row r="113" spans="1:32" ht="4.5" customHeight="1">
      <c r="A113" s="14"/>
      <c r="B113" s="792" t="s">
        <v>86</v>
      </c>
      <c r="C113" s="793"/>
      <c r="D113" s="14"/>
      <c r="E113" s="842"/>
      <c r="F113" s="843"/>
      <c r="G113" s="164"/>
      <c r="H113" s="6"/>
      <c r="I113" s="14"/>
      <c r="J113" s="14"/>
      <c r="K113" s="790"/>
      <c r="M113" s="845"/>
      <c r="N113" s="845"/>
      <c r="O113" s="10"/>
      <c r="P113" s="6"/>
      <c r="Q113" s="246"/>
      <c r="R113" s="14"/>
      <c r="U113" s="845"/>
      <c r="V113" s="845"/>
      <c r="W113" s="10"/>
      <c r="X113" s="172"/>
      <c r="Y113" s="14"/>
      <c r="AF113" s="6"/>
    </row>
    <row r="114" spans="1:32" ht="4.5" customHeight="1">
      <c r="A114" s="14"/>
      <c r="B114" s="794"/>
      <c r="C114" s="795"/>
      <c r="D114" s="9"/>
      <c r="E114" s="805"/>
      <c r="F114" s="805"/>
      <c r="G114" s="805"/>
      <c r="H114" s="6"/>
      <c r="I114" s="14"/>
      <c r="K114" s="791"/>
      <c r="L114" s="14"/>
      <c r="M114" s="17"/>
      <c r="N114" s="17"/>
      <c r="O114" s="17"/>
      <c r="P114" s="6"/>
      <c r="Q114" s="246"/>
      <c r="R114" s="14"/>
      <c r="U114" s="17"/>
      <c r="V114" s="17"/>
      <c r="W114" s="17"/>
      <c r="X114" s="173"/>
      <c r="Y114" s="14"/>
      <c r="AF114" s="6"/>
    </row>
    <row r="115" spans="1:32" ht="4.5" customHeight="1">
      <c r="A115" s="14"/>
      <c r="C115" s="799" t="s">
        <v>114</v>
      </c>
      <c r="D115" s="9"/>
      <c r="E115" s="807"/>
      <c r="F115" s="807"/>
      <c r="G115" s="807"/>
      <c r="H115" s="6"/>
      <c r="I115" s="5"/>
      <c r="K115" s="309"/>
      <c r="L115" s="14"/>
      <c r="M115" s="20"/>
      <c r="N115" s="20"/>
      <c r="O115" s="21"/>
      <c r="P115" s="6"/>
      <c r="Q115" s="246"/>
      <c r="R115" s="14"/>
      <c r="U115" s="20"/>
      <c r="V115" s="20"/>
      <c r="W115" s="21"/>
      <c r="X115" s="174"/>
      <c r="Y115" s="14"/>
      <c r="AF115" s="6"/>
    </row>
    <row r="116" spans="1:32" ht="4.5" customHeight="1">
      <c r="A116" s="14"/>
      <c r="C116" s="799"/>
      <c r="D116" s="14"/>
      <c r="E116" s="796" t="s">
        <v>0</v>
      </c>
      <c r="F116" s="796" t="s">
        <v>1</v>
      </c>
      <c r="G116" s="867" t="s">
        <v>273</v>
      </c>
      <c r="H116" s="6"/>
      <c r="I116" s="11"/>
      <c r="J116" s="14"/>
      <c r="K116" s="675"/>
      <c r="L116" s="19"/>
      <c r="M116" s="25"/>
      <c r="N116" s="25"/>
      <c r="O116" s="26"/>
      <c r="P116" s="24"/>
      <c r="Q116" s="247"/>
      <c r="R116" s="14"/>
      <c r="U116" s="20"/>
      <c r="V116" s="20"/>
      <c r="W116" s="21"/>
      <c r="X116" s="174"/>
      <c r="Y116" s="14"/>
      <c r="AF116" s="6"/>
    </row>
    <row r="117" spans="1:32" ht="4.5" customHeight="1">
      <c r="A117" s="11"/>
      <c r="B117" s="89"/>
      <c r="C117" s="846">
        <v>0.513888888888889</v>
      </c>
      <c r="D117" s="9"/>
      <c r="E117" s="797"/>
      <c r="F117" s="797"/>
      <c r="G117" s="868"/>
      <c r="H117" s="15"/>
      <c r="I117" s="176"/>
      <c r="J117" s="28"/>
      <c r="K117" s="777"/>
      <c r="M117" s="17"/>
      <c r="N117" s="17"/>
      <c r="O117" s="17"/>
      <c r="P117" s="11"/>
      <c r="Q117" s="247"/>
      <c r="R117" s="14"/>
      <c r="U117" s="17"/>
      <c r="V117" s="17"/>
      <c r="W117" s="17"/>
      <c r="X117" s="173"/>
      <c r="Y117" s="14"/>
      <c r="AF117" s="6"/>
    </row>
    <row r="118" spans="1:32" ht="4.5" customHeight="1">
      <c r="A118" s="11"/>
      <c r="B118" s="89"/>
      <c r="C118" s="847"/>
      <c r="D118" s="9"/>
      <c r="E118" s="805"/>
      <c r="F118" s="805"/>
      <c r="G118" s="805"/>
      <c r="H118" s="15"/>
      <c r="I118" s="11"/>
      <c r="J118" s="14"/>
      <c r="K118" s="777"/>
      <c r="M118" s="845"/>
      <c r="N118" s="845"/>
      <c r="O118" s="10"/>
      <c r="P118" s="11"/>
      <c r="Q118" s="247"/>
      <c r="R118" s="14"/>
      <c r="S118" s="826" t="s">
        <v>87</v>
      </c>
      <c r="U118" s="829"/>
      <c r="V118" s="830"/>
      <c r="W118" s="10"/>
      <c r="X118" s="172"/>
      <c r="Y118" s="14"/>
      <c r="AA118" s="14"/>
      <c r="AF118" s="6"/>
    </row>
    <row r="119" spans="1:32" ht="4.5" customHeight="1">
      <c r="A119" s="11"/>
      <c r="B119" s="800" t="s">
        <v>319</v>
      </c>
      <c r="C119" s="801"/>
      <c r="D119" s="9"/>
      <c r="E119" s="807"/>
      <c r="F119" s="807"/>
      <c r="G119" s="807"/>
      <c r="H119" s="15"/>
      <c r="I119" s="14"/>
      <c r="J119" s="14"/>
      <c r="K119" s="676"/>
      <c r="M119" s="17"/>
      <c r="N119" s="17"/>
      <c r="O119" s="17"/>
      <c r="P119" s="14"/>
      <c r="Q119" s="246"/>
      <c r="R119" s="14"/>
      <c r="S119" s="827"/>
      <c r="T119" s="14"/>
      <c r="U119" s="831"/>
      <c r="V119" s="832"/>
      <c r="W119" s="17"/>
      <c r="X119" s="173"/>
      <c r="Y119" s="14"/>
      <c r="AA119" s="14"/>
      <c r="AF119" s="6"/>
    </row>
    <row r="120" spans="1:32" ht="4.5" customHeight="1">
      <c r="A120" s="160"/>
      <c r="B120" s="802"/>
      <c r="C120" s="803"/>
      <c r="D120" s="14"/>
      <c r="E120" s="840"/>
      <c r="F120" s="841"/>
      <c r="G120" s="18"/>
      <c r="H120" s="6"/>
      <c r="I120" s="11"/>
      <c r="J120" s="14"/>
      <c r="M120" s="20"/>
      <c r="N120" s="20"/>
      <c r="O120" s="21"/>
      <c r="P120" s="11"/>
      <c r="Q120" s="247"/>
      <c r="R120" s="14"/>
      <c r="S120" s="828"/>
      <c r="U120" s="833"/>
      <c r="V120" s="834"/>
      <c r="W120" s="169"/>
      <c r="X120" s="174"/>
      <c r="Y120" s="14"/>
      <c r="AA120" s="177"/>
      <c r="AF120" s="6"/>
    </row>
    <row r="121" spans="1:32" ht="4.5" customHeight="1">
      <c r="A121" s="160"/>
      <c r="B121" s="305"/>
      <c r="C121" s="306"/>
      <c r="D121" s="14"/>
      <c r="E121" s="842"/>
      <c r="F121" s="843"/>
      <c r="G121" s="21"/>
      <c r="H121" s="15"/>
      <c r="I121" s="14"/>
      <c r="J121" s="14"/>
      <c r="M121" s="17"/>
      <c r="N121" s="17"/>
      <c r="O121" s="17"/>
      <c r="P121" s="14"/>
      <c r="Q121" s="246"/>
      <c r="R121" s="14"/>
      <c r="S121" s="894" t="s">
        <v>115</v>
      </c>
      <c r="U121" s="854"/>
      <c r="V121" s="835"/>
      <c r="W121" s="899"/>
      <c r="X121" s="174"/>
      <c r="Y121" s="14"/>
      <c r="AA121" s="14"/>
      <c r="AF121" s="6"/>
    </row>
    <row r="122" spans="1:33" ht="4.5" customHeight="1">
      <c r="A122" s="160"/>
      <c r="B122" s="778">
        <v>5</v>
      </c>
      <c r="C122" s="675" t="s">
        <v>396</v>
      </c>
      <c r="D122" s="19"/>
      <c r="E122" s="16"/>
      <c r="F122" s="16"/>
      <c r="G122" s="16"/>
      <c r="H122" s="27"/>
      <c r="I122" s="14"/>
      <c r="M122" s="845"/>
      <c r="N122" s="845"/>
      <c r="O122" s="10"/>
      <c r="P122" s="14"/>
      <c r="Q122" s="246"/>
      <c r="S122" s="894"/>
      <c r="U122" s="855"/>
      <c r="V122" s="836"/>
      <c r="W122" s="853"/>
      <c r="X122" s="155"/>
      <c r="Y122" s="14"/>
      <c r="AA122" s="14"/>
      <c r="AD122" s="14"/>
      <c r="AE122" s="14"/>
      <c r="AF122" s="6"/>
      <c r="AG122" s="14"/>
    </row>
    <row r="123" spans="1:33" ht="4.5" customHeight="1">
      <c r="A123" s="160"/>
      <c r="B123" s="778"/>
      <c r="C123" s="777"/>
      <c r="D123" s="5"/>
      <c r="E123" s="852"/>
      <c r="F123" s="852"/>
      <c r="G123" s="20"/>
      <c r="H123" s="14"/>
      <c r="I123" s="14"/>
      <c r="J123" s="14"/>
      <c r="K123" s="14"/>
      <c r="M123" s="10"/>
      <c r="N123" s="10"/>
      <c r="O123" s="18"/>
      <c r="P123" s="14"/>
      <c r="Q123" s="246"/>
      <c r="S123" s="894"/>
      <c r="U123" s="856"/>
      <c r="V123" s="837"/>
      <c r="W123" s="853"/>
      <c r="X123" s="155"/>
      <c r="Y123" s="14"/>
      <c r="AA123" s="11"/>
      <c r="AD123" s="14"/>
      <c r="AE123" s="14"/>
      <c r="AF123" s="6"/>
      <c r="AG123" s="14"/>
    </row>
    <row r="124" spans="1:33" ht="4.5" customHeight="1">
      <c r="A124" s="14"/>
      <c r="B124" s="778"/>
      <c r="C124" s="777"/>
      <c r="D124" s="12"/>
      <c r="E124" s="20"/>
      <c r="F124" s="20"/>
      <c r="G124" s="18"/>
      <c r="H124" s="14"/>
      <c r="I124" s="14"/>
      <c r="K124" s="14"/>
      <c r="M124" s="10"/>
      <c r="N124" s="10"/>
      <c r="O124" s="10"/>
      <c r="P124" s="14"/>
      <c r="Q124" s="246"/>
      <c r="S124" s="898">
        <v>0.4166666666666667</v>
      </c>
      <c r="U124" s="806" t="s">
        <v>2</v>
      </c>
      <c r="V124" s="809" t="s">
        <v>1</v>
      </c>
      <c r="W124" s="805" t="s">
        <v>273</v>
      </c>
      <c r="X124" s="178"/>
      <c r="Y124" s="14"/>
      <c r="Z124" s="6"/>
      <c r="AA124" s="883"/>
      <c r="AB124" s="884"/>
      <c r="AC124" s="11"/>
      <c r="AD124" s="14"/>
      <c r="AE124" s="14"/>
      <c r="AF124" s="6"/>
      <c r="AG124" s="14"/>
    </row>
    <row r="125" spans="1:33" ht="4.5" customHeight="1">
      <c r="A125" s="14"/>
      <c r="B125" s="778"/>
      <c r="C125" s="676"/>
      <c r="D125" s="14"/>
      <c r="E125" s="20"/>
      <c r="F125" s="20"/>
      <c r="G125" s="20"/>
      <c r="H125" s="14"/>
      <c r="I125" s="14"/>
      <c r="K125" s="14"/>
      <c r="M125" s="10"/>
      <c r="N125" s="10"/>
      <c r="O125" s="10"/>
      <c r="P125" s="14"/>
      <c r="Q125" s="246"/>
      <c r="S125" s="898"/>
      <c r="U125" s="807"/>
      <c r="V125" s="810"/>
      <c r="W125" s="807"/>
      <c r="X125" s="178"/>
      <c r="Y125" s="19"/>
      <c r="Z125" s="27"/>
      <c r="AA125" s="885"/>
      <c r="AB125" s="886"/>
      <c r="AC125" s="175"/>
      <c r="AD125" s="7"/>
      <c r="AE125" s="7"/>
      <c r="AF125" s="27"/>
      <c r="AG125" s="14"/>
    </row>
    <row r="126" spans="1:33" ht="4.5" customHeight="1">
      <c r="A126" s="11"/>
      <c r="C126" s="14"/>
      <c r="D126" s="9"/>
      <c r="E126" s="20"/>
      <c r="F126" s="20"/>
      <c r="G126" s="20"/>
      <c r="H126" s="11"/>
      <c r="I126" s="11"/>
      <c r="K126" s="14"/>
      <c r="M126" s="10"/>
      <c r="N126" s="10"/>
      <c r="O126" s="10"/>
      <c r="P126" s="11"/>
      <c r="Q126" s="247"/>
      <c r="S126" s="898"/>
      <c r="U126" s="855"/>
      <c r="V126" s="836"/>
      <c r="W126" s="806"/>
      <c r="X126" s="178"/>
      <c r="Y126" s="14"/>
      <c r="Z126" s="6"/>
      <c r="AA126" s="885"/>
      <c r="AB126" s="886"/>
      <c r="AC126" s="11"/>
      <c r="AD126" s="179"/>
      <c r="AE126" s="179"/>
      <c r="AF126" s="179"/>
      <c r="AG126" s="10"/>
    </row>
    <row r="127" spans="1:33" ht="4.5" customHeight="1">
      <c r="A127" s="11"/>
      <c r="B127" s="14"/>
      <c r="C127" s="14"/>
      <c r="D127" s="9"/>
      <c r="E127" s="20"/>
      <c r="F127" s="20"/>
      <c r="G127" s="20"/>
      <c r="H127" s="11"/>
      <c r="I127" s="11"/>
      <c r="J127" s="14"/>
      <c r="K127" s="14"/>
      <c r="M127" s="10"/>
      <c r="N127" s="10"/>
      <c r="O127" s="10"/>
      <c r="P127" s="11"/>
      <c r="Q127" s="247"/>
      <c r="U127" s="855"/>
      <c r="V127" s="836"/>
      <c r="W127" s="806"/>
      <c r="X127" s="178"/>
      <c r="Y127" s="14"/>
      <c r="Z127" s="6"/>
      <c r="AA127" s="887"/>
      <c r="AB127" s="888"/>
      <c r="AC127" s="11"/>
      <c r="AD127" s="179"/>
      <c r="AE127" s="179"/>
      <c r="AF127" s="179"/>
      <c r="AG127" s="33"/>
    </row>
    <row r="128" spans="1:33" ht="4.5" customHeight="1">
      <c r="A128" s="160"/>
      <c r="B128" s="778">
        <v>7</v>
      </c>
      <c r="C128" s="816" t="s">
        <v>397</v>
      </c>
      <c r="D128" s="12"/>
      <c r="E128" s="852"/>
      <c r="F128" s="852"/>
      <c r="G128" s="20"/>
      <c r="H128" s="11"/>
      <c r="I128" s="11"/>
      <c r="J128" s="14"/>
      <c r="K128" s="14"/>
      <c r="M128" s="845"/>
      <c r="N128" s="845"/>
      <c r="O128" s="10"/>
      <c r="P128" s="11"/>
      <c r="Q128" s="247"/>
      <c r="U128" s="856"/>
      <c r="V128" s="837"/>
      <c r="W128" s="806"/>
      <c r="X128" s="157"/>
      <c r="Y128" s="14"/>
      <c r="AA128" s="171"/>
      <c r="AD128" s="17"/>
      <c r="AE128" s="17"/>
      <c r="AF128" s="17"/>
      <c r="AG128" s="33"/>
    </row>
    <row r="129" spans="1:33" ht="4.5" customHeight="1">
      <c r="A129" s="160"/>
      <c r="B129" s="778"/>
      <c r="C129" s="817"/>
      <c r="D129" s="13"/>
      <c r="E129" s="845"/>
      <c r="F129" s="845"/>
      <c r="G129" s="10"/>
      <c r="H129" s="11"/>
      <c r="I129" s="14"/>
      <c r="J129" s="14"/>
      <c r="K129" s="14"/>
      <c r="M129" s="17"/>
      <c r="N129" s="17"/>
      <c r="O129" s="17"/>
      <c r="P129" s="14"/>
      <c r="Q129" s="246"/>
      <c r="U129" s="829"/>
      <c r="V129" s="830"/>
      <c r="W129" s="181"/>
      <c r="X129" s="157"/>
      <c r="Y129" s="14"/>
      <c r="AA129" s="14"/>
      <c r="AD129" s="20"/>
      <c r="AE129" s="20"/>
      <c r="AF129" s="20"/>
      <c r="AG129" s="10"/>
    </row>
    <row r="130" spans="1:33" ht="4.5" customHeight="1">
      <c r="A130" s="160"/>
      <c r="B130" s="778"/>
      <c r="C130" s="817"/>
      <c r="D130" s="8"/>
      <c r="E130" s="156"/>
      <c r="F130" s="156"/>
      <c r="G130" s="156"/>
      <c r="H130" s="28"/>
      <c r="I130" s="11"/>
      <c r="J130" s="14"/>
      <c r="K130" s="14"/>
      <c r="M130" s="20"/>
      <c r="N130" s="20"/>
      <c r="O130" s="21"/>
      <c r="P130" s="11"/>
      <c r="Q130" s="247"/>
      <c r="R130" s="14"/>
      <c r="S130" s="900" t="s">
        <v>333</v>
      </c>
      <c r="U130" s="831"/>
      <c r="V130" s="832"/>
      <c r="W130" s="10"/>
      <c r="X130" s="172"/>
      <c r="Y130" s="14"/>
      <c r="AA130" s="14"/>
      <c r="AD130" s="20"/>
      <c r="AE130" s="20"/>
      <c r="AF130" s="20"/>
      <c r="AG130" s="10"/>
    </row>
    <row r="131" spans="1:33" ht="4.5" customHeight="1">
      <c r="A131" s="160"/>
      <c r="B131" s="778"/>
      <c r="C131" s="818"/>
      <c r="D131" s="5"/>
      <c r="E131" s="20"/>
      <c r="F131" s="20"/>
      <c r="G131" s="21"/>
      <c r="H131" s="15"/>
      <c r="I131" s="14"/>
      <c r="J131" s="14"/>
      <c r="K131" s="14"/>
      <c r="M131" s="17"/>
      <c r="N131" s="17"/>
      <c r="O131" s="17"/>
      <c r="P131" s="14"/>
      <c r="Q131" s="246"/>
      <c r="R131" s="14"/>
      <c r="S131" s="901"/>
      <c r="U131" s="833"/>
      <c r="V131" s="834"/>
      <c r="W131" s="17"/>
      <c r="X131" s="173"/>
      <c r="Y131" s="14"/>
      <c r="AA131" s="9"/>
      <c r="AD131" s="17"/>
      <c r="AE131" s="17"/>
      <c r="AF131" s="17"/>
      <c r="AG131" s="33"/>
    </row>
    <row r="132" spans="1:33" ht="4.5" customHeight="1">
      <c r="A132" s="14"/>
      <c r="B132" s="14"/>
      <c r="C132" s="31"/>
      <c r="D132" s="14"/>
      <c r="E132" s="840"/>
      <c r="F132" s="841"/>
      <c r="G132" s="17"/>
      <c r="H132" s="6"/>
      <c r="I132" s="14"/>
      <c r="K132" s="14"/>
      <c r="M132" s="845"/>
      <c r="N132" s="845"/>
      <c r="O132" s="10"/>
      <c r="P132" s="14"/>
      <c r="Q132" s="246"/>
      <c r="R132" s="14"/>
      <c r="S132" s="901"/>
      <c r="T132" s="14"/>
      <c r="U132" s="32"/>
      <c r="V132" s="32"/>
      <c r="W132" s="10"/>
      <c r="X132" s="172"/>
      <c r="Y132" s="14"/>
      <c r="AA132" s="11"/>
      <c r="AD132" s="179"/>
      <c r="AE132" s="179"/>
      <c r="AF132" s="179"/>
      <c r="AG132" s="33"/>
    </row>
    <row r="133" spans="1:33" ht="4.5" customHeight="1">
      <c r="A133" s="14"/>
      <c r="B133" s="792" t="s">
        <v>88</v>
      </c>
      <c r="C133" s="793"/>
      <c r="D133" s="14"/>
      <c r="E133" s="842"/>
      <c r="F133" s="843"/>
      <c r="G133" s="164"/>
      <c r="H133" s="6"/>
      <c r="I133" s="14"/>
      <c r="J133" s="14"/>
      <c r="K133" s="14"/>
      <c r="M133" s="845"/>
      <c r="N133" s="845"/>
      <c r="O133" s="10"/>
      <c r="P133" s="14"/>
      <c r="Q133" s="246"/>
      <c r="R133" s="14"/>
      <c r="S133" s="892" t="s">
        <v>213</v>
      </c>
      <c r="U133" s="1"/>
      <c r="V133" s="1"/>
      <c r="W133" s="1"/>
      <c r="X133" s="172"/>
      <c r="Y133" s="14"/>
      <c r="AA133" s="11"/>
      <c r="AD133" s="179"/>
      <c r="AE133" s="179"/>
      <c r="AF133" s="179"/>
      <c r="AG133" s="21"/>
    </row>
    <row r="134" spans="1:33" ht="4.5" customHeight="1">
      <c r="A134" s="14"/>
      <c r="B134" s="794"/>
      <c r="C134" s="795"/>
      <c r="D134" s="9"/>
      <c r="E134" s="805"/>
      <c r="F134" s="805"/>
      <c r="G134" s="805"/>
      <c r="H134" s="6"/>
      <c r="I134" s="14"/>
      <c r="K134" s="171"/>
      <c r="M134" s="17"/>
      <c r="N134" s="17"/>
      <c r="O134" s="17"/>
      <c r="P134" s="14"/>
      <c r="Q134" s="246"/>
      <c r="R134" s="14"/>
      <c r="S134" s="892"/>
      <c r="U134" s="1"/>
      <c r="V134" s="1"/>
      <c r="W134" s="1"/>
      <c r="X134" s="172"/>
      <c r="Y134" s="14"/>
      <c r="AA134" s="675"/>
      <c r="AD134" s="14"/>
      <c r="AE134" s="14"/>
      <c r="AF134" s="14"/>
      <c r="AG134" s="14"/>
    </row>
    <row r="135" spans="1:33" ht="4.5" customHeight="1">
      <c r="A135" s="14"/>
      <c r="C135" s="788" t="s">
        <v>235</v>
      </c>
      <c r="D135" s="9"/>
      <c r="E135" s="807"/>
      <c r="F135" s="807"/>
      <c r="G135" s="807"/>
      <c r="H135" s="6"/>
      <c r="I135" s="14"/>
      <c r="J135" s="14"/>
      <c r="K135" s="675"/>
      <c r="M135" s="20"/>
      <c r="N135" s="20"/>
      <c r="O135" s="21"/>
      <c r="P135" s="14"/>
      <c r="Q135" s="246"/>
      <c r="R135" s="14"/>
      <c r="S135" s="893"/>
      <c r="U135" s="1"/>
      <c r="V135" s="1"/>
      <c r="W135" s="1"/>
      <c r="X135" s="172"/>
      <c r="Y135" s="14"/>
      <c r="AA135" s="777"/>
      <c r="AB135" s="19"/>
      <c r="AC135" s="7"/>
      <c r="AD135" s="7"/>
      <c r="AE135" s="7"/>
      <c r="AF135" s="7"/>
      <c r="AG135" s="14"/>
    </row>
    <row r="136" spans="1:33" ht="4.5" customHeight="1">
      <c r="A136" s="14"/>
      <c r="C136" s="788"/>
      <c r="D136" s="14"/>
      <c r="E136" s="796" t="s">
        <v>0</v>
      </c>
      <c r="F136" s="796" t="s">
        <v>1</v>
      </c>
      <c r="G136" s="867" t="s">
        <v>273</v>
      </c>
      <c r="H136" s="6"/>
      <c r="I136" s="183"/>
      <c r="J136" s="14"/>
      <c r="K136" s="777"/>
      <c r="L136" s="7"/>
      <c r="M136" s="25"/>
      <c r="N136" s="25"/>
      <c r="O136" s="26"/>
      <c r="P136" s="22"/>
      <c r="Q136" s="247"/>
      <c r="R136" s="14"/>
      <c r="U136" s="1"/>
      <c r="V136" s="1"/>
      <c r="W136" s="1"/>
      <c r="X136" s="172"/>
      <c r="Y136" s="14"/>
      <c r="AA136" s="777"/>
      <c r="AD136" s="14"/>
      <c r="AE136" s="14"/>
      <c r="AF136" s="28"/>
      <c r="AG136" s="14"/>
    </row>
    <row r="137" spans="1:33" ht="4.5" customHeight="1">
      <c r="A137" s="11"/>
      <c r="B137" s="89"/>
      <c r="C137" s="846">
        <v>0.513888888888889</v>
      </c>
      <c r="D137" s="9"/>
      <c r="E137" s="797"/>
      <c r="F137" s="797"/>
      <c r="G137" s="868"/>
      <c r="H137" s="15"/>
      <c r="I137" s="176"/>
      <c r="J137" s="31"/>
      <c r="K137" s="777"/>
      <c r="M137" s="17"/>
      <c r="N137" s="17"/>
      <c r="O137" s="17"/>
      <c r="P137" s="15"/>
      <c r="Q137" s="247"/>
      <c r="R137" s="14"/>
      <c r="S137" s="14"/>
      <c r="U137" s="1"/>
      <c r="V137" s="1"/>
      <c r="W137" s="1"/>
      <c r="X137" s="172"/>
      <c r="Y137" s="14"/>
      <c r="AA137" s="676"/>
      <c r="AD137" s="14"/>
      <c r="AE137" s="14"/>
      <c r="AF137" s="6"/>
      <c r="AG137" s="14"/>
    </row>
    <row r="138" spans="1:33" ht="4.5" customHeight="1">
      <c r="A138" s="11"/>
      <c r="B138" s="89"/>
      <c r="C138" s="847"/>
      <c r="D138" s="9"/>
      <c r="E138" s="805"/>
      <c r="F138" s="805"/>
      <c r="G138" s="805"/>
      <c r="H138" s="15"/>
      <c r="I138" s="11"/>
      <c r="J138" s="14"/>
      <c r="K138" s="676"/>
      <c r="M138" s="819"/>
      <c r="N138" s="819"/>
      <c r="O138" s="10"/>
      <c r="P138" s="15"/>
      <c r="Q138" s="247"/>
      <c r="R138" s="14"/>
      <c r="U138" s="1"/>
      <c r="V138" s="1"/>
      <c r="W138" s="1"/>
      <c r="X138" s="172"/>
      <c r="Y138" s="14"/>
      <c r="AA138" s="11"/>
      <c r="AD138" s="14"/>
      <c r="AE138" s="14"/>
      <c r="AF138" s="6"/>
      <c r="AG138" s="14"/>
    </row>
    <row r="139" spans="1:33" ht="4.5" customHeight="1">
      <c r="A139" s="11"/>
      <c r="B139" s="800" t="s">
        <v>318</v>
      </c>
      <c r="C139" s="801"/>
      <c r="D139" s="9"/>
      <c r="E139" s="807"/>
      <c r="F139" s="807"/>
      <c r="G139" s="807"/>
      <c r="H139" s="15"/>
      <c r="I139" s="14"/>
      <c r="J139" s="14"/>
      <c r="M139" s="820"/>
      <c r="N139" s="821"/>
      <c r="O139" s="168"/>
      <c r="P139" s="6"/>
      <c r="Q139" s="246"/>
      <c r="R139" s="14"/>
      <c r="U139" s="1"/>
      <c r="V139" s="1"/>
      <c r="W139" s="1"/>
      <c r="X139" s="172"/>
      <c r="Y139" s="14"/>
      <c r="AA139" s="11"/>
      <c r="AD139" s="14"/>
      <c r="AE139" s="14"/>
      <c r="AF139" s="6"/>
      <c r="AG139" s="14"/>
    </row>
    <row r="140" spans="1:33" ht="4.5" customHeight="1">
      <c r="A140" s="14"/>
      <c r="B140" s="802"/>
      <c r="C140" s="803"/>
      <c r="D140" s="14"/>
      <c r="E140" s="840"/>
      <c r="F140" s="841"/>
      <c r="G140" s="18"/>
      <c r="H140" s="6"/>
      <c r="I140" s="11"/>
      <c r="J140" s="14"/>
      <c r="K140" s="895" t="s">
        <v>89</v>
      </c>
      <c r="L140" s="14"/>
      <c r="M140" s="820"/>
      <c r="N140" s="821"/>
      <c r="O140" s="17"/>
      <c r="P140" s="15"/>
      <c r="Q140" s="247"/>
      <c r="R140" s="14"/>
      <c r="U140" s="1"/>
      <c r="V140" s="1"/>
      <c r="W140" s="1"/>
      <c r="X140" s="172"/>
      <c r="Y140" s="14"/>
      <c r="AA140" s="11"/>
      <c r="AD140" s="14"/>
      <c r="AE140" s="14"/>
      <c r="AF140" s="6"/>
      <c r="AG140" s="14"/>
    </row>
    <row r="141" spans="1:33" ht="4.5" customHeight="1">
      <c r="A141" s="160"/>
      <c r="B141" s="305"/>
      <c r="C141" s="179"/>
      <c r="D141" s="180"/>
      <c r="E141" s="842"/>
      <c r="F141" s="843"/>
      <c r="G141" s="21"/>
      <c r="H141" s="15"/>
      <c r="I141" s="14"/>
      <c r="J141" s="14"/>
      <c r="K141" s="896"/>
      <c r="M141" s="822"/>
      <c r="N141" s="823"/>
      <c r="O141" s="169"/>
      <c r="P141" s="6"/>
      <c r="Q141" s="246"/>
      <c r="R141" s="14"/>
      <c r="U141" s="20"/>
      <c r="V141" s="20"/>
      <c r="W141" s="17"/>
      <c r="X141" s="173"/>
      <c r="Y141" s="14"/>
      <c r="AA141" s="880" t="s">
        <v>90</v>
      </c>
      <c r="AD141" s="14"/>
      <c r="AE141" s="14"/>
      <c r="AF141" s="6"/>
      <c r="AG141" s="14"/>
    </row>
    <row r="142" spans="1:32" ht="4.5" customHeight="1">
      <c r="A142" s="160"/>
      <c r="B142" s="778">
        <v>9</v>
      </c>
      <c r="C142" s="675" t="s">
        <v>398</v>
      </c>
      <c r="D142" s="19"/>
      <c r="E142" s="16"/>
      <c r="F142" s="16"/>
      <c r="G142" s="16"/>
      <c r="H142" s="27"/>
      <c r="I142" s="14"/>
      <c r="K142" s="897"/>
      <c r="M142" s="806"/>
      <c r="N142" s="809"/>
      <c r="O142" s="854"/>
      <c r="P142" s="6"/>
      <c r="Q142" s="246"/>
      <c r="R142" s="14"/>
      <c r="U142" s="879"/>
      <c r="V142" s="879"/>
      <c r="W142" s="879"/>
      <c r="X142" s="178"/>
      <c r="Y142" s="14"/>
      <c r="AA142" s="881"/>
      <c r="AF142" s="6"/>
    </row>
    <row r="143" spans="1:32" ht="4.5" customHeight="1">
      <c r="A143" s="160"/>
      <c r="B143" s="778"/>
      <c r="C143" s="777"/>
      <c r="D143" s="8"/>
      <c r="E143" s="852"/>
      <c r="F143" s="852"/>
      <c r="G143" s="20"/>
      <c r="H143" s="14"/>
      <c r="I143" s="14"/>
      <c r="J143" s="14"/>
      <c r="K143" s="894" t="s">
        <v>236</v>
      </c>
      <c r="M143" s="806"/>
      <c r="N143" s="809"/>
      <c r="O143" s="855"/>
      <c r="P143" s="6"/>
      <c r="Q143" s="246"/>
      <c r="R143" s="14"/>
      <c r="S143" s="171"/>
      <c r="U143" s="879"/>
      <c r="V143" s="879"/>
      <c r="W143" s="879"/>
      <c r="X143" s="178"/>
      <c r="Y143" s="14"/>
      <c r="AA143" s="881"/>
      <c r="AF143" s="6"/>
    </row>
    <row r="144" spans="1:32" ht="4.5" customHeight="1">
      <c r="A144" s="160"/>
      <c r="B144" s="778"/>
      <c r="C144" s="777"/>
      <c r="D144" s="12"/>
      <c r="E144" s="20"/>
      <c r="F144" s="20"/>
      <c r="G144" s="18"/>
      <c r="H144" s="14"/>
      <c r="I144" s="14"/>
      <c r="J144" s="848"/>
      <c r="K144" s="894"/>
      <c r="M144" s="807"/>
      <c r="N144" s="810"/>
      <c r="O144" s="856"/>
      <c r="P144" s="6"/>
      <c r="Q144" s="249"/>
      <c r="R144" s="6"/>
      <c r="S144" s="963"/>
      <c r="T144" s="964"/>
      <c r="U144" s="10"/>
      <c r="V144" s="10"/>
      <c r="W144" s="10"/>
      <c r="X144" s="172"/>
      <c r="Y144" s="14"/>
      <c r="AA144" s="882"/>
      <c r="AF144" s="6"/>
    </row>
    <row r="145" spans="1:32" ht="4.5" customHeight="1">
      <c r="A145" s="14"/>
      <c r="B145" s="778"/>
      <c r="C145" s="676"/>
      <c r="D145" s="14"/>
      <c r="E145" s="20"/>
      <c r="F145" s="20"/>
      <c r="G145" s="20"/>
      <c r="H145" s="14"/>
      <c r="I145" s="14"/>
      <c r="J145" s="848"/>
      <c r="K145" s="894"/>
      <c r="M145" s="875" t="s">
        <v>0</v>
      </c>
      <c r="N145" s="877" t="s">
        <v>1</v>
      </c>
      <c r="O145" s="867" t="s">
        <v>273</v>
      </c>
      <c r="P145" s="6"/>
      <c r="Q145" s="248"/>
      <c r="R145" s="27"/>
      <c r="S145" s="965"/>
      <c r="T145" s="966"/>
      <c r="U145" s="236"/>
      <c r="V145" s="3"/>
      <c r="W145" s="3"/>
      <c r="X145" s="238"/>
      <c r="Y145" s="14"/>
      <c r="AA145" s="11"/>
      <c r="AF145" s="6"/>
    </row>
    <row r="146" spans="1:32" ht="4.5" customHeight="1">
      <c r="A146" s="11"/>
      <c r="C146" s="14"/>
      <c r="D146" s="9"/>
      <c r="E146" s="20"/>
      <c r="F146" s="20"/>
      <c r="G146" s="20"/>
      <c r="H146" s="11"/>
      <c r="I146" s="11"/>
      <c r="J146" s="848"/>
      <c r="K146" s="824">
        <v>0.5833333333333334</v>
      </c>
      <c r="M146" s="876"/>
      <c r="N146" s="878"/>
      <c r="O146" s="868"/>
      <c r="P146" s="15"/>
      <c r="Q146" s="247"/>
      <c r="R146" s="307"/>
      <c r="S146" s="965"/>
      <c r="T146" s="966"/>
      <c r="U146" s="879"/>
      <c r="V146" s="879"/>
      <c r="W146" s="10"/>
      <c r="X146" s="10"/>
      <c r="Y146" s="14"/>
      <c r="AA146" s="838" t="s">
        <v>115</v>
      </c>
      <c r="AF146" s="6"/>
    </row>
    <row r="147" spans="1:33" ht="4.5" customHeight="1">
      <c r="A147" s="11"/>
      <c r="B147" s="14"/>
      <c r="C147" s="14"/>
      <c r="D147" s="9"/>
      <c r="E147" s="20"/>
      <c r="F147" s="20"/>
      <c r="G147" s="20"/>
      <c r="H147" s="11"/>
      <c r="I147" s="11"/>
      <c r="J147" s="14"/>
      <c r="K147" s="824"/>
      <c r="M147" s="805"/>
      <c r="N147" s="808"/>
      <c r="O147" s="811"/>
      <c r="P147" s="15"/>
      <c r="Q147" s="247"/>
      <c r="R147" s="6"/>
      <c r="S147" s="967"/>
      <c r="T147" s="968"/>
      <c r="U147" s="879"/>
      <c r="V147" s="879"/>
      <c r="W147" s="10"/>
      <c r="X147" s="10"/>
      <c r="Y147" s="14"/>
      <c r="AA147" s="838"/>
      <c r="AB147" s="14"/>
      <c r="AC147" s="14"/>
      <c r="AD147" s="14"/>
      <c r="AE147" s="14"/>
      <c r="AF147" s="6"/>
      <c r="AG147" s="14"/>
    </row>
    <row r="148" spans="1:32" ht="4.5" customHeight="1">
      <c r="A148" s="160"/>
      <c r="B148" s="778">
        <v>15</v>
      </c>
      <c r="C148" s="675" t="s">
        <v>399</v>
      </c>
      <c r="D148" s="12"/>
      <c r="E148" s="852"/>
      <c r="F148" s="852"/>
      <c r="G148" s="20"/>
      <c r="H148" s="11"/>
      <c r="I148" s="11"/>
      <c r="J148" s="14"/>
      <c r="K148" s="824"/>
      <c r="M148" s="806"/>
      <c r="N148" s="809"/>
      <c r="O148" s="812"/>
      <c r="P148" s="15"/>
      <c r="Q148" s="247"/>
      <c r="R148" s="14"/>
      <c r="U148" s="845"/>
      <c r="V148" s="845"/>
      <c r="W148" s="10"/>
      <c r="X148" s="10"/>
      <c r="Y148" s="14"/>
      <c r="AA148" s="838"/>
      <c r="AB148" s="14"/>
      <c r="AC148" s="14"/>
      <c r="AF148" s="6"/>
    </row>
    <row r="149" spans="1:32" ht="4.5" customHeight="1">
      <c r="A149" s="160"/>
      <c r="B149" s="778"/>
      <c r="C149" s="777"/>
      <c r="D149" s="13"/>
      <c r="E149" s="874"/>
      <c r="F149" s="874"/>
      <c r="G149" s="3"/>
      <c r="H149" s="22"/>
      <c r="I149" s="14"/>
      <c r="J149" s="14"/>
      <c r="K149" s="789" t="s">
        <v>334</v>
      </c>
      <c r="M149" s="807"/>
      <c r="N149" s="810"/>
      <c r="O149" s="813"/>
      <c r="P149" s="6"/>
      <c r="Q149" s="246"/>
      <c r="R149" s="14"/>
      <c r="U149" s="845"/>
      <c r="V149" s="845"/>
      <c r="W149" s="17"/>
      <c r="X149" s="17"/>
      <c r="Y149" s="14"/>
      <c r="AA149" s="824">
        <v>0.5208333333333334</v>
      </c>
      <c r="AC149" s="957"/>
      <c r="AD149" s="958"/>
      <c r="AF149" s="6"/>
    </row>
    <row r="150" spans="1:34" ht="4.5" customHeight="1">
      <c r="A150" s="160"/>
      <c r="B150" s="778"/>
      <c r="C150" s="777"/>
      <c r="D150" s="5"/>
      <c r="E150" s="17"/>
      <c r="F150" s="17"/>
      <c r="G150" s="17"/>
      <c r="H150" s="28"/>
      <c r="I150" s="11"/>
      <c r="J150" s="14"/>
      <c r="K150" s="790"/>
      <c r="M150" s="872"/>
      <c r="N150" s="873"/>
      <c r="O150" s="17"/>
      <c r="P150" s="15"/>
      <c r="Q150" s="247"/>
      <c r="R150" s="14"/>
      <c r="U150" s="20"/>
      <c r="V150" s="20"/>
      <c r="W150" s="21"/>
      <c r="X150" s="21"/>
      <c r="Y150" s="14"/>
      <c r="AA150" s="838"/>
      <c r="AC150" s="959"/>
      <c r="AD150" s="960"/>
      <c r="AF150" s="6"/>
      <c r="AH150" s="848" t="s">
        <v>3</v>
      </c>
    </row>
    <row r="151" spans="1:34" ht="4.5" customHeight="1">
      <c r="A151" s="160"/>
      <c r="B151" s="778"/>
      <c r="C151" s="676"/>
      <c r="D151" s="5"/>
      <c r="E151" s="20"/>
      <c r="F151" s="20"/>
      <c r="G151" s="21"/>
      <c r="H151" s="15"/>
      <c r="I151" s="14"/>
      <c r="J151" s="14"/>
      <c r="K151" s="790"/>
      <c r="M151" s="820"/>
      <c r="N151" s="821"/>
      <c r="O151" s="21"/>
      <c r="P151" s="6"/>
      <c r="Q151" s="246"/>
      <c r="R151" s="14"/>
      <c r="S151" s="171"/>
      <c r="T151" s="14"/>
      <c r="U151" s="17"/>
      <c r="V151" s="17"/>
      <c r="W151" s="17"/>
      <c r="X151" s="17"/>
      <c r="Y151" s="14"/>
      <c r="Z151" s="14"/>
      <c r="AA151" s="838"/>
      <c r="AC151" s="961"/>
      <c r="AD151" s="962"/>
      <c r="AE151" s="21"/>
      <c r="AF151" s="6"/>
      <c r="AH151" s="848"/>
    </row>
    <row r="152" spans="1:34" ht="4.5" customHeight="1">
      <c r="A152" s="11"/>
      <c r="B152" s="14"/>
      <c r="C152" s="31"/>
      <c r="D152" s="14"/>
      <c r="E152" s="840"/>
      <c r="F152" s="841"/>
      <c r="G152" s="17"/>
      <c r="H152" s="6"/>
      <c r="I152" s="14"/>
      <c r="K152" s="790"/>
      <c r="M152" s="822"/>
      <c r="N152" s="823"/>
      <c r="O152" s="17"/>
      <c r="P152" s="6"/>
      <c r="Q152" s="246"/>
      <c r="R152" s="14"/>
      <c r="S152" s="171"/>
      <c r="T152" s="14"/>
      <c r="U152" s="32"/>
      <c r="V152" s="32"/>
      <c r="W152" s="10"/>
      <c r="X152" s="10"/>
      <c r="Y152" s="14"/>
      <c r="Z152" s="14"/>
      <c r="AA152" s="869" t="s">
        <v>324</v>
      </c>
      <c r="AC152" s="812"/>
      <c r="AD152" s="955"/>
      <c r="AE152" s="864"/>
      <c r="AF152" s="6"/>
      <c r="AG152" s="14"/>
      <c r="AH152" s="848"/>
    </row>
    <row r="153" spans="1:34" ht="4.5" customHeight="1">
      <c r="A153" s="14"/>
      <c r="B153" s="792" t="s">
        <v>91</v>
      </c>
      <c r="C153" s="793"/>
      <c r="D153" s="14"/>
      <c r="E153" s="842"/>
      <c r="F153" s="843"/>
      <c r="G153" s="164"/>
      <c r="H153" s="6"/>
      <c r="I153" s="14"/>
      <c r="J153" s="14"/>
      <c r="K153" s="790"/>
      <c r="M153" s="845"/>
      <c r="N153" s="845"/>
      <c r="O153" s="10"/>
      <c r="P153" s="6"/>
      <c r="Q153" s="246"/>
      <c r="R153" s="14"/>
      <c r="S153" s="171"/>
      <c r="T153" s="14"/>
      <c r="U153" s="32"/>
      <c r="V153" s="32"/>
      <c r="W153" s="10"/>
      <c r="X153" s="10"/>
      <c r="Y153" s="14"/>
      <c r="Z153" s="14"/>
      <c r="AA153" s="870"/>
      <c r="AC153" s="812"/>
      <c r="AD153" s="955"/>
      <c r="AE153" s="865"/>
      <c r="AF153" s="6"/>
      <c r="AG153" s="14"/>
      <c r="AH153" s="7"/>
    </row>
    <row r="154" spans="1:34" ht="4.5" customHeight="1">
      <c r="A154" s="160"/>
      <c r="B154" s="794"/>
      <c r="C154" s="795"/>
      <c r="D154" s="9"/>
      <c r="E154" s="805"/>
      <c r="F154" s="805"/>
      <c r="G154" s="805"/>
      <c r="H154" s="6"/>
      <c r="I154" s="14"/>
      <c r="K154" s="791"/>
      <c r="M154" s="17"/>
      <c r="N154" s="17"/>
      <c r="O154" s="17"/>
      <c r="P154" s="6"/>
      <c r="Q154" s="246"/>
      <c r="R154" s="14"/>
      <c r="S154" s="171"/>
      <c r="T154" s="14"/>
      <c r="U154" s="17"/>
      <c r="V154" s="17"/>
      <c r="W154" s="17"/>
      <c r="X154" s="17"/>
      <c r="Y154" s="14"/>
      <c r="Z154" s="14"/>
      <c r="AA154" s="870"/>
      <c r="AC154" s="813"/>
      <c r="AD154" s="956"/>
      <c r="AE154" s="866"/>
      <c r="AF154" s="6"/>
      <c r="AG154" s="6"/>
      <c r="AH154" s="675"/>
    </row>
    <row r="155" spans="1:34" ht="4.5" customHeight="1">
      <c r="A155" s="160"/>
      <c r="C155" s="788" t="s">
        <v>236</v>
      </c>
      <c r="D155" s="9"/>
      <c r="E155" s="807"/>
      <c r="F155" s="807"/>
      <c r="G155" s="807"/>
      <c r="H155" s="6"/>
      <c r="I155" s="14"/>
      <c r="K155" s="309"/>
      <c r="L155" s="14"/>
      <c r="M155" s="20"/>
      <c r="N155" s="20"/>
      <c r="O155" s="21"/>
      <c r="P155" s="6"/>
      <c r="Q155" s="246"/>
      <c r="R155" s="14"/>
      <c r="S155" s="33"/>
      <c r="T155" s="14"/>
      <c r="U155" s="33"/>
      <c r="V155" s="33"/>
      <c r="W155" s="21"/>
      <c r="X155" s="21"/>
      <c r="Y155" s="14"/>
      <c r="Z155" s="14"/>
      <c r="AA155" s="871"/>
      <c r="AC155" s="805" t="s">
        <v>2</v>
      </c>
      <c r="AD155" s="808" t="s">
        <v>1</v>
      </c>
      <c r="AE155" s="805" t="s">
        <v>273</v>
      </c>
      <c r="AF155" s="6"/>
      <c r="AG155" s="239"/>
      <c r="AH155" s="777"/>
    </row>
    <row r="156" spans="1:34" ht="4.5" customHeight="1">
      <c r="A156" s="160"/>
      <c r="C156" s="788"/>
      <c r="D156" s="14"/>
      <c r="E156" s="796" t="s">
        <v>0</v>
      </c>
      <c r="F156" s="796" t="s">
        <v>1</v>
      </c>
      <c r="G156" s="867" t="s">
        <v>273</v>
      </c>
      <c r="H156" s="6"/>
      <c r="I156" s="175"/>
      <c r="J156" s="27"/>
      <c r="K156" s="675"/>
      <c r="L156" s="19"/>
      <c r="M156" s="25"/>
      <c r="N156" s="25"/>
      <c r="O156" s="26"/>
      <c r="P156" s="24"/>
      <c r="Q156" s="247"/>
      <c r="R156" s="14"/>
      <c r="S156" s="33"/>
      <c r="T156" s="14"/>
      <c r="U156" s="33"/>
      <c r="V156" s="33"/>
      <c r="W156" s="17"/>
      <c r="X156" s="17"/>
      <c r="Y156" s="14"/>
      <c r="Z156" s="14"/>
      <c r="AA156" s="798"/>
      <c r="AC156" s="807"/>
      <c r="AD156" s="810"/>
      <c r="AE156" s="857"/>
      <c r="AF156" s="189"/>
      <c r="AH156" s="777"/>
    </row>
    <row r="157" spans="1:34" ht="4.5" customHeight="1">
      <c r="A157" s="160"/>
      <c r="B157" s="89"/>
      <c r="C157" s="846">
        <v>0.513888888888889</v>
      </c>
      <c r="D157" s="9"/>
      <c r="E157" s="797"/>
      <c r="F157" s="797"/>
      <c r="G157" s="868"/>
      <c r="H157" s="15"/>
      <c r="I157" s="11"/>
      <c r="J157" s="6"/>
      <c r="K157" s="777"/>
      <c r="L157" s="5"/>
      <c r="M157" s="17"/>
      <c r="N157" s="17"/>
      <c r="O157" s="17"/>
      <c r="P157" s="11"/>
      <c r="Q157" s="247"/>
      <c r="R157" s="14"/>
      <c r="S157" s="11"/>
      <c r="T157" s="14"/>
      <c r="U157" s="179"/>
      <c r="V157" s="179"/>
      <c r="W157" s="179"/>
      <c r="X157" s="179"/>
      <c r="Y157" s="14"/>
      <c r="Z157" s="14"/>
      <c r="AA157" s="798"/>
      <c r="AC157" s="811"/>
      <c r="AD157" s="954"/>
      <c r="AE157" s="854"/>
      <c r="AF157" s="189"/>
      <c r="AH157" s="676"/>
    </row>
    <row r="158" spans="1:32" ht="4.5" customHeight="1">
      <c r="A158" s="14"/>
      <c r="B158" s="89"/>
      <c r="C158" s="847"/>
      <c r="D158" s="9"/>
      <c r="E158" s="805"/>
      <c r="F158" s="805"/>
      <c r="G158" s="805"/>
      <c r="H158" s="15"/>
      <c r="I158" s="11"/>
      <c r="J158" s="14"/>
      <c r="K158" s="777"/>
      <c r="M158" s="845"/>
      <c r="N158" s="845"/>
      <c r="O158" s="10"/>
      <c r="P158" s="11"/>
      <c r="Q158" s="247"/>
      <c r="R158" s="14"/>
      <c r="S158" s="11"/>
      <c r="T158" s="14"/>
      <c r="U158" s="179"/>
      <c r="V158" s="179"/>
      <c r="W158" s="179"/>
      <c r="X158" s="179"/>
      <c r="Y158" s="14"/>
      <c r="Z158" s="14"/>
      <c r="AA158" s="441"/>
      <c r="AC158" s="812"/>
      <c r="AD158" s="955"/>
      <c r="AE158" s="855"/>
      <c r="AF158" s="189"/>
    </row>
    <row r="159" spans="1:34" ht="4.5" customHeight="1">
      <c r="A159" s="11"/>
      <c r="B159" s="800" t="s">
        <v>317</v>
      </c>
      <c r="C159" s="801"/>
      <c r="D159" s="9"/>
      <c r="E159" s="807"/>
      <c r="F159" s="807"/>
      <c r="G159" s="807"/>
      <c r="H159" s="15"/>
      <c r="I159" s="14"/>
      <c r="J159" s="14"/>
      <c r="K159" s="676"/>
      <c r="M159" s="17"/>
      <c r="N159" s="17"/>
      <c r="O159" s="17"/>
      <c r="P159" s="14"/>
      <c r="Q159" s="246"/>
      <c r="R159" s="14"/>
      <c r="S159" s="11"/>
      <c r="T159" s="14"/>
      <c r="U159" s="10"/>
      <c r="V159" s="10"/>
      <c r="W159" s="10"/>
      <c r="X159" s="10"/>
      <c r="Y159" s="14"/>
      <c r="Z159" s="14"/>
      <c r="AA159" s="441"/>
      <c r="AC159" s="813"/>
      <c r="AD159" s="956"/>
      <c r="AE159" s="856"/>
      <c r="AF159" s="189"/>
      <c r="AH159" s="848" t="s">
        <v>4</v>
      </c>
    </row>
    <row r="160" spans="1:35" ht="4.5" customHeight="1">
      <c r="A160" s="11"/>
      <c r="B160" s="802"/>
      <c r="C160" s="803"/>
      <c r="D160" s="14"/>
      <c r="E160" s="840"/>
      <c r="F160" s="841"/>
      <c r="G160" s="18"/>
      <c r="H160" s="6"/>
      <c r="I160" s="11"/>
      <c r="J160" s="14"/>
      <c r="K160" s="14"/>
      <c r="M160" s="20"/>
      <c r="N160" s="20"/>
      <c r="O160" s="21"/>
      <c r="P160" s="11"/>
      <c r="Q160" s="247"/>
      <c r="R160" s="14"/>
      <c r="S160" s="11"/>
      <c r="T160" s="14"/>
      <c r="U160" s="10"/>
      <c r="V160" s="10"/>
      <c r="W160" s="10"/>
      <c r="X160" s="10"/>
      <c r="Y160" s="14"/>
      <c r="Z160" s="14"/>
      <c r="AA160" s="441"/>
      <c r="AB160" s="180"/>
      <c r="AC160" s="829"/>
      <c r="AD160" s="830"/>
      <c r="AE160" s="33"/>
      <c r="AF160" s="6"/>
      <c r="AG160" s="5"/>
      <c r="AH160" s="848"/>
      <c r="AI160" s="14"/>
    </row>
    <row r="161" spans="1:35" ht="4.5" customHeight="1">
      <c r="A161" s="160"/>
      <c r="B161" s="305"/>
      <c r="C161" s="179"/>
      <c r="D161" s="14"/>
      <c r="E161" s="842"/>
      <c r="F161" s="843"/>
      <c r="G161" s="21"/>
      <c r="H161" s="15"/>
      <c r="I161" s="14"/>
      <c r="J161" s="14"/>
      <c r="K161" s="14"/>
      <c r="M161" s="17"/>
      <c r="N161" s="17"/>
      <c r="O161" s="17"/>
      <c r="P161" s="14"/>
      <c r="Q161" s="246"/>
      <c r="R161" s="14"/>
      <c r="S161" s="65"/>
      <c r="T161" s="14"/>
      <c r="U161" s="38"/>
      <c r="V161" s="38"/>
      <c r="W161" s="38"/>
      <c r="X161" s="38"/>
      <c r="Y161" s="14"/>
      <c r="Z161" s="14"/>
      <c r="AA161" s="441"/>
      <c r="AB161" s="180"/>
      <c r="AC161" s="831"/>
      <c r="AD161" s="832"/>
      <c r="AF161" s="6"/>
      <c r="AG161" s="5"/>
      <c r="AH161" s="706"/>
      <c r="AI161" s="14"/>
    </row>
    <row r="162" spans="1:35" ht="4.5" customHeight="1">
      <c r="A162" s="160"/>
      <c r="B162" s="778">
        <v>2</v>
      </c>
      <c r="C162" s="889" t="s">
        <v>400</v>
      </c>
      <c r="D162" s="19"/>
      <c r="E162" s="16"/>
      <c r="F162" s="16"/>
      <c r="G162" s="16"/>
      <c r="H162" s="27"/>
      <c r="I162" s="14"/>
      <c r="K162" s="14"/>
      <c r="M162" s="845"/>
      <c r="N162" s="845"/>
      <c r="O162" s="10"/>
      <c r="P162" s="14"/>
      <c r="Q162" s="246"/>
      <c r="R162" s="14"/>
      <c r="S162" s="185"/>
      <c r="T162" s="14"/>
      <c r="U162" s="33"/>
      <c r="V162" s="33"/>
      <c r="W162" s="10"/>
      <c r="X162" s="10"/>
      <c r="Y162" s="14"/>
      <c r="Z162" s="14"/>
      <c r="AA162" s="441"/>
      <c r="AB162" s="180"/>
      <c r="AC162" s="833"/>
      <c r="AD162" s="834"/>
      <c r="AF162" s="6"/>
      <c r="AG162" s="5"/>
      <c r="AH162" s="22"/>
      <c r="AI162" s="14"/>
    </row>
    <row r="163" spans="1:34" ht="4.5" customHeight="1">
      <c r="A163" s="160"/>
      <c r="B163" s="778"/>
      <c r="C163" s="890"/>
      <c r="D163" s="14"/>
      <c r="E163" s="852"/>
      <c r="F163" s="852"/>
      <c r="G163" s="20"/>
      <c r="H163" s="14"/>
      <c r="I163" s="14"/>
      <c r="J163" s="14"/>
      <c r="K163" s="14"/>
      <c r="M163" s="10"/>
      <c r="N163" s="10"/>
      <c r="O163" s="18"/>
      <c r="P163" s="14"/>
      <c r="Q163" s="246"/>
      <c r="R163" s="14"/>
      <c r="S163" s="185"/>
      <c r="T163" s="14"/>
      <c r="U163" s="33"/>
      <c r="V163" s="33"/>
      <c r="W163" s="17"/>
      <c r="X163" s="17"/>
      <c r="Y163" s="14"/>
      <c r="Z163" s="14"/>
      <c r="AB163" s="14"/>
      <c r="AC163" s="14"/>
      <c r="AD163" s="14"/>
      <c r="AE163" s="14"/>
      <c r="AF163" s="6"/>
      <c r="AG163" s="188"/>
      <c r="AH163" s="675"/>
    </row>
    <row r="164" spans="1:34" ht="4.5" customHeight="1">
      <c r="A164" s="160"/>
      <c r="B164" s="778"/>
      <c r="C164" s="890"/>
      <c r="D164" s="9"/>
      <c r="E164" s="20"/>
      <c r="F164" s="20"/>
      <c r="G164" s="18"/>
      <c r="H164" s="14"/>
      <c r="I164" s="14"/>
      <c r="K164" s="14"/>
      <c r="M164" s="10"/>
      <c r="N164" s="10"/>
      <c r="O164" s="10"/>
      <c r="P164" s="14"/>
      <c r="Q164" s="246"/>
      <c r="S164" s="171"/>
      <c r="T164" s="14"/>
      <c r="U164" s="33"/>
      <c r="V164" s="33"/>
      <c r="W164" s="33"/>
      <c r="X164" s="33"/>
      <c r="Y164" s="14"/>
      <c r="Z164" s="14"/>
      <c r="AB164" s="14"/>
      <c r="AC164" s="14"/>
      <c r="AD164" s="14"/>
      <c r="AF164" s="6"/>
      <c r="AH164" s="777"/>
    </row>
    <row r="165" spans="1:34" ht="4.5" customHeight="1">
      <c r="A165" s="14"/>
      <c r="B165" s="778"/>
      <c r="C165" s="891"/>
      <c r="E165" s="39"/>
      <c r="F165" s="39"/>
      <c r="G165" s="39"/>
      <c r="I165" s="14"/>
      <c r="M165" s="1"/>
      <c r="N165" s="1"/>
      <c r="O165" s="1"/>
      <c r="Q165" s="246"/>
      <c r="S165" s="171"/>
      <c r="T165" s="14"/>
      <c r="U165" s="10"/>
      <c r="V165" s="10"/>
      <c r="W165" s="10"/>
      <c r="X165" s="10"/>
      <c r="Y165" s="14"/>
      <c r="Z165" s="14"/>
      <c r="AA165" s="675"/>
      <c r="AF165" s="6"/>
      <c r="AH165" s="777"/>
    </row>
    <row r="166" spans="1:34" ht="4.5" customHeight="1">
      <c r="A166" s="14"/>
      <c r="E166" s="1"/>
      <c r="F166" s="1"/>
      <c r="G166" s="1"/>
      <c r="I166" s="14"/>
      <c r="M166" s="1"/>
      <c r="N166" s="1"/>
      <c r="O166" s="1"/>
      <c r="Q166" s="246"/>
      <c r="S166" s="171"/>
      <c r="T166" s="14"/>
      <c r="U166" s="10"/>
      <c r="V166" s="10"/>
      <c r="W166" s="10"/>
      <c r="X166" s="10"/>
      <c r="Y166" s="14"/>
      <c r="Z166" s="14"/>
      <c r="AA166" s="777"/>
      <c r="AB166" s="19"/>
      <c r="AC166" s="7"/>
      <c r="AD166" s="7"/>
      <c r="AE166" s="14"/>
      <c r="AF166" s="6"/>
      <c r="AH166" s="676"/>
    </row>
    <row r="167" spans="1:32" ht="4.5" customHeight="1">
      <c r="A167" s="14"/>
      <c r="E167" s="1"/>
      <c r="F167" s="1"/>
      <c r="G167" s="1"/>
      <c r="M167" s="1"/>
      <c r="N167" s="1"/>
      <c r="O167" s="1"/>
      <c r="Q167" s="246"/>
      <c r="U167" s="10"/>
      <c r="V167" s="10"/>
      <c r="W167" s="10"/>
      <c r="X167" s="10"/>
      <c r="Z167" s="14"/>
      <c r="AA167" s="777"/>
      <c r="AE167" s="31"/>
      <c r="AF167" s="31"/>
    </row>
    <row r="168" spans="1:27" ht="4.5" customHeight="1">
      <c r="A168" s="14"/>
      <c r="E168" s="1"/>
      <c r="F168" s="1"/>
      <c r="G168" s="1"/>
      <c r="M168" s="1"/>
      <c r="N168" s="1"/>
      <c r="O168" s="1"/>
      <c r="Q168" s="246"/>
      <c r="U168" s="10"/>
      <c r="V168" s="10"/>
      <c r="W168" s="10"/>
      <c r="X168" s="10"/>
      <c r="Z168" s="14"/>
      <c r="AA168" s="676"/>
    </row>
    <row r="169" spans="1:26" ht="4.5" customHeight="1">
      <c r="A169" s="14"/>
      <c r="E169" s="1"/>
      <c r="F169" s="1"/>
      <c r="G169" s="1"/>
      <c r="L169" s="21"/>
      <c r="M169" s="21"/>
      <c r="N169" s="21"/>
      <c r="O169" s="21"/>
      <c r="P169" s="21"/>
      <c r="Q169" s="25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4.5" customHeight="1">
      <c r="A170" s="11"/>
      <c r="E170" s="1"/>
      <c r="F170" s="1"/>
      <c r="G170" s="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4.5" customHeight="1">
      <c r="A171" s="11"/>
      <c r="E171" s="1"/>
      <c r="F171" s="1"/>
      <c r="G171" s="1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ht="13.5">
      <c r="K172" s="320"/>
    </row>
    <row r="175" ht="13.5">
      <c r="C175" s="271"/>
    </row>
    <row r="176" ht="13.5">
      <c r="C176" s="349"/>
    </row>
    <row r="177" ht="13.5">
      <c r="C177" s="271"/>
    </row>
    <row r="179" ht="13.5">
      <c r="C179" s="320"/>
    </row>
    <row r="185" spans="3:5" ht="13.5">
      <c r="C185" s="320"/>
      <c r="E185" s="320"/>
    </row>
    <row r="190" ht="13.5">
      <c r="C190" s="320"/>
    </row>
  </sheetData>
  <sheetProtection/>
  <mergeCells count="404">
    <mergeCell ref="B1:AH1"/>
    <mergeCell ref="B4:N4"/>
    <mergeCell ref="S4:AH4"/>
    <mergeCell ref="C6:K6"/>
    <mergeCell ref="M6:U6"/>
    <mergeCell ref="Z6:AH6"/>
    <mergeCell ref="B2:AH2"/>
    <mergeCell ref="AT6:BH6"/>
    <mergeCell ref="B7:B10"/>
    <mergeCell ref="C7:C10"/>
    <mergeCell ref="E8:F8"/>
    <mergeCell ref="S9:AH10"/>
    <mergeCell ref="E11:F12"/>
    <mergeCell ref="S11:AH12"/>
    <mergeCell ref="B12:C13"/>
    <mergeCell ref="M12:N12"/>
    <mergeCell ref="E13:E14"/>
    <mergeCell ref="F13:F14"/>
    <mergeCell ref="G13:G14"/>
    <mergeCell ref="M13:N13"/>
    <mergeCell ref="S13:AH14"/>
    <mergeCell ref="C14:C15"/>
    <mergeCell ref="K14:K17"/>
    <mergeCell ref="E15:E16"/>
    <mergeCell ref="F15:F16"/>
    <mergeCell ref="G15:G16"/>
    <mergeCell ref="S15:AH16"/>
    <mergeCell ref="C16:C17"/>
    <mergeCell ref="E17:E18"/>
    <mergeCell ref="F17:F18"/>
    <mergeCell ref="G17:G18"/>
    <mergeCell ref="S17:AH18"/>
    <mergeCell ref="B18:C19"/>
    <mergeCell ref="M18:N18"/>
    <mergeCell ref="E19:F20"/>
    <mergeCell ref="M19:N21"/>
    <mergeCell ref="S19:AH20"/>
    <mergeCell ref="K20:K22"/>
    <mergeCell ref="B21:B24"/>
    <mergeCell ref="C21:C24"/>
    <mergeCell ref="S21:AH22"/>
    <mergeCell ref="E22:F22"/>
    <mergeCell ref="M22:M24"/>
    <mergeCell ref="N22:N24"/>
    <mergeCell ref="O22:O24"/>
    <mergeCell ref="K23:K25"/>
    <mergeCell ref="AC23:AH25"/>
    <mergeCell ref="J24:J26"/>
    <mergeCell ref="S24:T27"/>
    <mergeCell ref="C25:C26"/>
    <mergeCell ref="M25:M26"/>
    <mergeCell ref="N25:N26"/>
    <mergeCell ref="O25:O26"/>
    <mergeCell ref="K26:K28"/>
    <mergeCell ref="U26:U27"/>
    <mergeCell ref="V26:V27"/>
    <mergeCell ref="M27:M29"/>
    <mergeCell ref="N27:N29"/>
    <mergeCell ref="O27:O29"/>
    <mergeCell ref="B28:B31"/>
    <mergeCell ref="C28:C31"/>
    <mergeCell ref="E28:F28"/>
    <mergeCell ref="U28:V29"/>
    <mergeCell ref="E29:F29"/>
    <mergeCell ref="K29:K34"/>
    <mergeCell ref="M30:N32"/>
    <mergeCell ref="E32:F33"/>
    <mergeCell ref="U32:V32"/>
    <mergeCell ref="B33:C34"/>
    <mergeCell ref="M33:N33"/>
    <mergeCell ref="U33:V33"/>
    <mergeCell ref="E34:E35"/>
    <mergeCell ref="F34:F35"/>
    <mergeCell ref="G34:G35"/>
    <mergeCell ref="C35:C36"/>
    <mergeCell ref="E36:E37"/>
    <mergeCell ref="F36:F37"/>
    <mergeCell ref="G36:G37"/>
    <mergeCell ref="K36:K39"/>
    <mergeCell ref="C37:C38"/>
    <mergeCell ref="E38:E39"/>
    <mergeCell ref="F38:F39"/>
    <mergeCell ref="G38:G39"/>
    <mergeCell ref="M38:N38"/>
    <mergeCell ref="S38:S40"/>
    <mergeCell ref="U38:V40"/>
    <mergeCell ref="B39:C40"/>
    <mergeCell ref="E40:F41"/>
    <mergeCell ref="S41:S43"/>
    <mergeCell ref="U41:U43"/>
    <mergeCell ref="V41:V43"/>
    <mergeCell ref="W41:W43"/>
    <mergeCell ref="B42:B45"/>
    <mergeCell ref="C42:C45"/>
    <mergeCell ref="M42:N42"/>
    <mergeCell ref="E43:F43"/>
    <mergeCell ref="S44:S46"/>
    <mergeCell ref="U44:U45"/>
    <mergeCell ref="V44:V45"/>
    <mergeCell ref="W44:W45"/>
    <mergeCell ref="AA44:AB47"/>
    <mergeCell ref="U46:U48"/>
    <mergeCell ref="V46:V48"/>
    <mergeCell ref="W46:W48"/>
    <mergeCell ref="B48:B51"/>
    <mergeCell ref="C48:C51"/>
    <mergeCell ref="E48:F48"/>
    <mergeCell ref="M48:N48"/>
    <mergeCell ref="E49:F49"/>
    <mergeCell ref="U49:V51"/>
    <mergeCell ref="S50:S52"/>
    <mergeCell ref="E52:F53"/>
    <mergeCell ref="M52:N52"/>
    <mergeCell ref="B53:C54"/>
    <mergeCell ref="M53:N53"/>
    <mergeCell ref="S53:S55"/>
    <mergeCell ref="E54:E55"/>
    <mergeCell ref="F54:F55"/>
    <mergeCell ref="G54:G55"/>
    <mergeCell ref="C55:C56"/>
    <mergeCell ref="E56:E57"/>
    <mergeCell ref="F56:F57"/>
    <mergeCell ref="G56:G57"/>
    <mergeCell ref="C57:C58"/>
    <mergeCell ref="E58:E59"/>
    <mergeCell ref="F58:F59"/>
    <mergeCell ref="G58:G59"/>
    <mergeCell ref="M58:N58"/>
    <mergeCell ref="B59:C60"/>
    <mergeCell ref="M59:N61"/>
    <mergeCell ref="E60:F61"/>
    <mergeCell ref="K60:K62"/>
    <mergeCell ref="B62:B65"/>
    <mergeCell ref="C62:C65"/>
    <mergeCell ref="M62:M64"/>
    <mergeCell ref="N62:N64"/>
    <mergeCell ref="K55:K58"/>
    <mergeCell ref="O62:O64"/>
    <mergeCell ref="U62:U63"/>
    <mergeCell ref="V62:V63"/>
    <mergeCell ref="W62:W63"/>
    <mergeCell ref="E63:F63"/>
    <mergeCell ref="K63:K65"/>
    <mergeCell ref="J64:J66"/>
    <mergeCell ref="S64:T67"/>
    <mergeCell ref="M65:M66"/>
    <mergeCell ref="N65:N66"/>
    <mergeCell ref="O65:O66"/>
    <mergeCell ref="K66:K68"/>
    <mergeCell ref="U66:U67"/>
    <mergeCell ref="V66:V67"/>
    <mergeCell ref="M67:M69"/>
    <mergeCell ref="N67:N69"/>
    <mergeCell ref="O67:O69"/>
    <mergeCell ref="B68:B71"/>
    <mergeCell ref="C68:C71"/>
    <mergeCell ref="E68:F68"/>
    <mergeCell ref="U68:V69"/>
    <mergeCell ref="E69:F69"/>
    <mergeCell ref="K69:K74"/>
    <mergeCell ref="M70:N72"/>
    <mergeCell ref="E72:F73"/>
    <mergeCell ref="B73:C74"/>
    <mergeCell ref="M73:N73"/>
    <mergeCell ref="E74:E75"/>
    <mergeCell ref="F74:F75"/>
    <mergeCell ref="G74:G75"/>
    <mergeCell ref="C75:C76"/>
    <mergeCell ref="E76:E77"/>
    <mergeCell ref="F76:F77"/>
    <mergeCell ref="G76:G77"/>
    <mergeCell ref="K76:K79"/>
    <mergeCell ref="C77:C78"/>
    <mergeCell ref="E78:E79"/>
    <mergeCell ref="F78:F79"/>
    <mergeCell ref="G78:G79"/>
    <mergeCell ref="M78:N78"/>
    <mergeCell ref="AA78:AA82"/>
    <mergeCell ref="AC78:AD80"/>
    <mergeCell ref="B79:C80"/>
    <mergeCell ref="AH79:AH81"/>
    <mergeCell ref="E80:F81"/>
    <mergeCell ref="AC81:AC83"/>
    <mergeCell ref="AD81:AD83"/>
    <mergeCell ref="B82:B85"/>
    <mergeCell ref="C82:C85"/>
    <mergeCell ref="M82:N82"/>
    <mergeCell ref="E83:F83"/>
    <mergeCell ref="AH83:AH86"/>
    <mergeCell ref="AA84:AA86"/>
    <mergeCell ref="AC84:AC86"/>
    <mergeCell ref="AD84:AD86"/>
    <mergeCell ref="B87:B90"/>
    <mergeCell ref="C87:C90"/>
    <mergeCell ref="AC87:AC89"/>
    <mergeCell ref="AD87:AD89"/>
    <mergeCell ref="E88:F88"/>
    <mergeCell ref="M88:N88"/>
    <mergeCell ref="AA88:AA90"/>
    <mergeCell ref="AH89:AH91"/>
    <mergeCell ref="AC90:AD92"/>
    <mergeCell ref="E91:F92"/>
    <mergeCell ref="B92:C93"/>
    <mergeCell ref="M92:N92"/>
    <mergeCell ref="E93:E94"/>
    <mergeCell ref="F93:F94"/>
    <mergeCell ref="G93:G94"/>
    <mergeCell ref="M93:N93"/>
    <mergeCell ref="U93:V93"/>
    <mergeCell ref="AH93:AH96"/>
    <mergeCell ref="C94:C95"/>
    <mergeCell ref="K94:K97"/>
    <mergeCell ref="AA94:AA96"/>
    <mergeCell ref="E95:E96"/>
    <mergeCell ref="F95:F96"/>
    <mergeCell ref="G95:G96"/>
    <mergeCell ref="AC95:AD97"/>
    <mergeCell ref="C96:C97"/>
    <mergeCell ref="E97:E98"/>
    <mergeCell ref="F97:F98"/>
    <mergeCell ref="G97:G98"/>
    <mergeCell ref="AA97:AA99"/>
    <mergeCell ref="B98:C99"/>
    <mergeCell ref="M98:N100"/>
    <mergeCell ref="AE98:AE100"/>
    <mergeCell ref="E99:F100"/>
    <mergeCell ref="K100:K102"/>
    <mergeCell ref="AD101:AD103"/>
    <mergeCell ref="AE101:AE103"/>
    <mergeCell ref="K103:K105"/>
    <mergeCell ref="J104:J106"/>
    <mergeCell ref="E102:F102"/>
    <mergeCell ref="U102:U103"/>
    <mergeCell ref="AC98:AC100"/>
    <mergeCell ref="AD98:AD100"/>
    <mergeCell ref="O104:O105"/>
    <mergeCell ref="S104:T107"/>
    <mergeCell ref="AC104:AC106"/>
    <mergeCell ref="AD104:AD106"/>
    <mergeCell ref="B101:B104"/>
    <mergeCell ref="C101:C104"/>
    <mergeCell ref="M101:M103"/>
    <mergeCell ref="N101:N103"/>
    <mergeCell ref="O101:O103"/>
    <mergeCell ref="AC101:AC103"/>
    <mergeCell ref="V102:V103"/>
    <mergeCell ref="W102:W103"/>
    <mergeCell ref="AE104:AE106"/>
    <mergeCell ref="K106:K108"/>
    <mergeCell ref="M106:M108"/>
    <mergeCell ref="N106:N108"/>
    <mergeCell ref="O106:O108"/>
    <mergeCell ref="U106:U107"/>
    <mergeCell ref="V106:V107"/>
    <mergeCell ref="AC107:AD109"/>
    <mergeCell ref="M104:M105"/>
    <mergeCell ref="N104:N105"/>
    <mergeCell ref="U108:V109"/>
    <mergeCell ref="E109:F109"/>
    <mergeCell ref="K109:K114"/>
    <mergeCell ref="M109:N111"/>
    <mergeCell ref="E112:F113"/>
    <mergeCell ref="M112:N112"/>
    <mergeCell ref="U112:V112"/>
    <mergeCell ref="E116:E117"/>
    <mergeCell ref="F116:F117"/>
    <mergeCell ref="G116:G117"/>
    <mergeCell ref="B108:B111"/>
    <mergeCell ref="C108:C111"/>
    <mergeCell ref="E108:F108"/>
    <mergeCell ref="F118:F119"/>
    <mergeCell ref="G118:G119"/>
    <mergeCell ref="M118:N118"/>
    <mergeCell ref="B113:C114"/>
    <mergeCell ref="M113:N113"/>
    <mergeCell ref="U113:V113"/>
    <mergeCell ref="E114:E115"/>
    <mergeCell ref="F114:F115"/>
    <mergeCell ref="G114:G115"/>
    <mergeCell ref="C115:C116"/>
    <mergeCell ref="S118:S120"/>
    <mergeCell ref="U118:V120"/>
    <mergeCell ref="B119:C120"/>
    <mergeCell ref="E120:F121"/>
    <mergeCell ref="S121:S123"/>
    <mergeCell ref="U121:U123"/>
    <mergeCell ref="V121:V123"/>
    <mergeCell ref="K116:K119"/>
    <mergeCell ref="C117:C118"/>
    <mergeCell ref="E118:E119"/>
    <mergeCell ref="W121:W123"/>
    <mergeCell ref="B122:B125"/>
    <mergeCell ref="C122:C125"/>
    <mergeCell ref="M122:N122"/>
    <mergeCell ref="E123:F123"/>
    <mergeCell ref="S124:S126"/>
    <mergeCell ref="U124:U125"/>
    <mergeCell ref="V124:V125"/>
    <mergeCell ref="W124:W125"/>
    <mergeCell ref="AA124:AB127"/>
    <mergeCell ref="U126:U128"/>
    <mergeCell ref="V126:V128"/>
    <mergeCell ref="W126:W128"/>
    <mergeCell ref="B128:B131"/>
    <mergeCell ref="C128:C131"/>
    <mergeCell ref="E128:F128"/>
    <mergeCell ref="M128:N128"/>
    <mergeCell ref="E129:F129"/>
    <mergeCell ref="U129:V131"/>
    <mergeCell ref="S130:S132"/>
    <mergeCell ref="E132:F133"/>
    <mergeCell ref="M132:N132"/>
    <mergeCell ref="B133:C134"/>
    <mergeCell ref="M133:N133"/>
    <mergeCell ref="S133:S135"/>
    <mergeCell ref="E134:E135"/>
    <mergeCell ref="F134:F135"/>
    <mergeCell ref="G134:G135"/>
    <mergeCell ref="AA134:AA137"/>
    <mergeCell ref="C135:C136"/>
    <mergeCell ref="K135:K138"/>
    <mergeCell ref="E136:E137"/>
    <mergeCell ref="F136:F137"/>
    <mergeCell ref="G136:G137"/>
    <mergeCell ref="C137:C138"/>
    <mergeCell ref="E138:E139"/>
    <mergeCell ref="F138:F139"/>
    <mergeCell ref="G138:G139"/>
    <mergeCell ref="M138:N138"/>
    <mergeCell ref="B139:C140"/>
    <mergeCell ref="M139:N141"/>
    <mergeCell ref="E140:F141"/>
    <mergeCell ref="K140:K142"/>
    <mergeCell ref="AA141:AA144"/>
    <mergeCell ref="B142:B145"/>
    <mergeCell ref="C142:C145"/>
    <mergeCell ref="M142:M144"/>
    <mergeCell ref="N142:N144"/>
    <mergeCell ref="O142:O144"/>
    <mergeCell ref="U142:U143"/>
    <mergeCell ref="V142:V143"/>
    <mergeCell ref="W142:W143"/>
    <mergeCell ref="E143:F143"/>
    <mergeCell ref="K143:K145"/>
    <mergeCell ref="J144:J146"/>
    <mergeCell ref="S144:T147"/>
    <mergeCell ref="M145:M146"/>
    <mergeCell ref="N145:N146"/>
    <mergeCell ref="O145:O146"/>
    <mergeCell ref="K146:K148"/>
    <mergeCell ref="U146:U147"/>
    <mergeCell ref="V146:V147"/>
    <mergeCell ref="AA146:AA148"/>
    <mergeCell ref="M147:M149"/>
    <mergeCell ref="N147:N149"/>
    <mergeCell ref="O147:O149"/>
    <mergeCell ref="AA149:AA151"/>
    <mergeCell ref="B148:B151"/>
    <mergeCell ref="C148:C151"/>
    <mergeCell ref="E148:F148"/>
    <mergeCell ref="U148:V149"/>
    <mergeCell ref="E149:F149"/>
    <mergeCell ref="K149:K154"/>
    <mergeCell ref="B153:C154"/>
    <mergeCell ref="F154:F155"/>
    <mergeCell ref="G154:G155"/>
    <mergeCell ref="AC149:AD151"/>
    <mergeCell ref="M150:N152"/>
    <mergeCell ref="AH150:AH152"/>
    <mergeCell ref="E152:F153"/>
    <mergeCell ref="AA152:AA154"/>
    <mergeCell ref="AC152:AC154"/>
    <mergeCell ref="AD152:AD154"/>
    <mergeCell ref="AE152:AE154"/>
    <mergeCell ref="M153:N153"/>
    <mergeCell ref="E154:E155"/>
    <mergeCell ref="AH154:AH157"/>
    <mergeCell ref="C155:C156"/>
    <mergeCell ref="AA155:AA157"/>
    <mergeCell ref="AC155:AC156"/>
    <mergeCell ref="AD155:AD156"/>
    <mergeCell ref="AE155:AE156"/>
    <mergeCell ref="E156:E157"/>
    <mergeCell ref="F156:F157"/>
    <mergeCell ref="G156:G157"/>
    <mergeCell ref="K156:K159"/>
    <mergeCell ref="C157:C158"/>
    <mergeCell ref="AC157:AC159"/>
    <mergeCell ref="AD157:AD159"/>
    <mergeCell ref="AE157:AE159"/>
    <mergeCell ref="E158:E159"/>
    <mergeCell ref="F158:F159"/>
    <mergeCell ref="G158:G159"/>
    <mergeCell ref="M158:N158"/>
    <mergeCell ref="B159:C160"/>
    <mergeCell ref="AH159:AH161"/>
    <mergeCell ref="E160:F161"/>
    <mergeCell ref="AC160:AD162"/>
    <mergeCell ref="B162:B165"/>
    <mergeCell ref="C162:C165"/>
    <mergeCell ref="M162:N162"/>
    <mergeCell ref="E163:F163"/>
    <mergeCell ref="AH163:AH166"/>
    <mergeCell ref="AA165:AA168"/>
  </mergeCells>
  <printOptions/>
  <pageMargins left="0.7480314960629921" right="0.3543307086614173" top="0.47244094488188976" bottom="0.4330708661417323" header="0" footer="0.3937007874015748"/>
  <pageSetup horizontalDpi="300" verticalDpi="300" orientation="portrait" paperSize="9" r:id="rId1"/>
  <colBreaks count="2" manualBreakCount="2">
    <brk id="36" max="65535" man="1"/>
    <brk id="46" max="1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31"/>
  <sheetViews>
    <sheetView view="pageBreakPreview" zoomScaleSheetLayoutView="100" zoomScalePageLayoutView="0" workbookViewId="0" topLeftCell="A10">
      <selection activeCell="I137" sqref="I137:I138"/>
    </sheetView>
  </sheetViews>
  <sheetFormatPr defaultColWidth="9.00390625" defaultRowHeight="13.5"/>
  <cols>
    <col min="1" max="1" width="3.375" style="55" customWidth="1"/>
    <col min="2" max="2" width="5.875" style="76" bestFit="1" customWidth="1"/>
    <col min="3" max="3" width="4.375" style="76" bestFit="1" customWidth="1"/>
    <col min="4" max="4" width="6.875" style="76" bestFit="1" customWidth="1"/>
    <col min="5" max="5" width="9.50390625" style="303" customWidth="1"/>
    <col min="6" max="6" width="13.00390625" style="293" customWidth="1"/>
    <col min="7" max="7" width="3.75390625" style="76" bestFit="1" customWidth="1"/>
    <col min="8" max="8" width="13.00390625" style="293" customWidth="1"/>
    <col min="9" max="9" width="4.50390625" style="76" bestFit="1" customWidth="1"/>
    <col min="10" max="10" width="9.50390625" style="303" customWidth="1"/>
    <col min="11" max="12" width="13.00390625" style="293" customWidth="1"/>
    <col min="13" max="13" width="0.5" style="55" customWidth="1"/>
    <col min="14" max="16384" width="9.00390625" style="55" customWidth="1"/>
  </cols>
  <sheetData>
    <row r="1" spans="2:13" ht="26.25" customHeight="1" thickBot="1">
      <c r="B1" s="1030" t="s">
        <v>381</v>
      </c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"/>
    </row>
    <row r="2" spans="6:10" ht="21.75" customHeight="1" thickBot="1" thickTop="1">
      <c r="F2" s="1037" t="s">
        <v>265</v>
      </c>
      <c r="G2" s="1038"/>
      <c r="H2" s="1038"/>
      <c r="I2" s="1038"/>
      <c r="J2" s="1039"/>
    </row>
    <row r="3" ht="15.75" thickBot="1" thickTop="1"/>
    <row r="4" spans="2:12" ht="29.25" thickTop="1">
      <c r="B4" s="422" t="s">
        <v>212</v>
      </c>
      <c r="C4" s="337" t="s">
        <v>193</v>
      </c>
      <c r="D4" s="421" t="s">
        <v>192</v>
      </c>
      <c r="E4" s="338"/>
      <c r="F4" s="339" t="s">
        <v>357</v>
      </c>
      <c r="G4" s="337" t="s">
        <v>191</v>
      </c>
      <c r="H4" s="379" t="s">
        <v>357</v>
      </c>
      <c r="I4" s="1040" t="s">
        <v>266</v>
      </c>
      <c r="J4" s="1041"/>
      <c r="K4" s="1041"/>
      <c r="L4" s="1042"/>
    </row>
    <row r="5" spans="2:12" ht="27.75" customHeight="1">
      <c r="B5" s="1034">
        <v>0.4513888888888889</v>
      </c>
      <c r="C5" s="1031" t="s">
        <v>198</v>
      </c>
      <c r="D5" s="414" t="s">
        <v>190</v>
      </c>
      <c r="E5" s="341" t="s">
        <v>194</v>
      </c>
      <c r="F5" s="342" t="str">
        <f>'⑦5年生の部決勝T'!C7</f>
        <v>香我美SC</v>
      </c>
      <c r="G5" s="340" t="s">
        <v>191</v>
      </c>
      <c r="H5" s="380" t="str">
        <f>'⑦5年生の部決勝T'!C21</f>
        <v>野市SSS</v>
      </c>
      <c r="I5" s="1024" t="s">
        <v>189</v>
      </c>
      <c r="J5" s="396" t="s">
        <v>199</v>
      </c>
      <c r="K5" s="363">
        <f>F9</f>
        <v>0</v>
      </c>
      <c r="L5" s="386">
        <f>H9</f>
        <v>0</v>
      </c>
    </row>
    <row r="6" spans="2:12" ht="27.75" customHeight="1">
      <c r="B6" s="1035"/>
      <c r="C6" s="1032"/>
      <c r="D6" s="415" t="s">
        <v>211</v>
      </c>
      <c r="E6" s="343" t="s">
        <v>195</v>
      </c>
      <c r="F6" s="347" t="str">
        <f>'⑦5年生の部決勝T'!C28</f>
        <v>高岡JFC</v>
      </c>
      <c r="G6" s="370" t="s">
        <v>191</v>
      </c>
      <c r="H6" s="413" t="str">
        <f>'⑦5年生の部決勝T'!C42</f>
        <v>宿毛FC</v>
      </c>
      <c r="I6" s="1025"/>
      <c r="J6" s="399" t="s">
        <v>200</v>
      </c>
      <c r="K6" s="365">
        <f>F10</f>
        <v>0</v>
      </c>
      <c r="L6" s="388">
        <f>H10</f>
        <v>0</v>
      </c>
    </row>
    <row r="7" spans="2:12" ht="27.75" customHeight="1">
      <c r="B7" s="1035"/>
      <c r="C7" s="1032"/>
      <c r="D7" s="416" t="s">
        <v>237</v>
      </c>
      <c r="E7" s="341" t="s">
        <v>196</v>
      </c>
      <c r="F7" s="411" t="str">
        <f>'⑦5年生の部決勝T'!C48</f>
        <v>安芸SSC</v>
      </c>
      <c r="G7" s="412" t="s">
        <v>191</v>
      </c>
      <c r="H7" s="380" t="str">
        <f>'⑦5年生の部決勝T'!C62</f>
        <v>小高坂SC</v>
      </c>
      <c r="I7" s="1025"/>
      <c r="J7" s="396" t="s">
        <v>201</v>
      </c>
      <c r="K7" s="363">
        <f>F11</f>
        <v>0</v>
      </c>
      <c r="L7" s="386">
        <f>H11</f>
        <v>0</v>
      </c>
    </row>
    <row r="8" spans="2:12" ht="27.75" customHeight="1">
      <c r="B8" s="1036"/>
      <c r="C8" s="1033"/>
      <c r="D8" s="417" t="s">
        <v>238</v>
      </c>
      <c r="E8" s="343" t="s">
        <v>197</v>
      </c>
      <c r="F8" s="344" t="str">
        <f>'⑦5年生の部決勝T'!C68</f>
        <v>大方FC</v>
      </c>
      <c r="G8" s="345" t="s">
        <v>191</v>
      </c>
      <c r="H8" s="381" t="str">
        <f>'⑦5年生の部決勝T'!C82</f>
        <v>アスルクラロ高知</v>
      </c>
      <c r="I8" s="1026"/>
      <c r="J8" s="398" t="s">
        <v>202</v>
      </c>
      <c r="K8" s="365">
        <f>F12</f>
        <v>0</v>
      </c>
      <c r="L8" s="388">
        <f>H12</f>
        <v>0</v>
      </c>
    </row>
    <row r="9" spans="2:12" ht="27.75" customHeight="1">
      <c r="B9" s="1044">
        <v>0.4791666666666667</v>
      </c>
      <c r="C9" s="1027" t="s">
        <v>189</v>
      </c>
      <c r="D9" s="418" t="s">
        <v>190</v>
      </c>
      <c r="E9" s="300" t="s">
        <v>194</v>
      </c>
      <c r="F9" s="297">
        <f>'⑥6年生の部決勝T'!C7</f>
        <v>0</v>
      </c>
      <c r="G9" s="296" t="s">
        <v>191</v>
      </c>
      <c r="H9" s="382">
        <f>'⑥6年生の部決勝T'!C21</f>
        <v>0</v>
      </c>
      <c r="I9" s="1021" t="s">
        <v>198</v>
      </c>
      <c r="J9" s="400" t="s">
        <v>194</v>
      </c>
      <c r="K9" s="352" t="str">
        <f aca="true" t="shared" si="0" ref="K9:K24">F5</f>
        <v>香我美SC</v>
      </c>
      <c r="L9" s="389" t="str">
        <f aca="true" t="shared" si="1" ref="L9:L24">H5</f>
        <v>野市SSS</v>
      </c>
    </row>
    <row r="10" spans="2:12" ht="27.75" customHeight="1">
      <c r="B10" s="1045"/>
      <c r="C10" s="1028"/>
      <c r="D10" s="433" t="s">
        <v>211</v>
      </c>
      <c r="E10" s="301" t="s">
        <v>195</v>
      </c>
      <c r="F10" s="424">
        <f>'⑥6年生の部決勝T'!C28</f>
        <v>0</v>
      </c>
      <c r="G10" s="426" t="s">
        <v>191</v>
      </c>
      <c r="H10" s="427">
        <f>'⑥6年生の部決勝T'!C42</f>
        <v>0</v>
      </c>
      <c r="I10" s="1022"/>
      <c r="J10" s="403" t="s">
        <v>195</v>
      </c>
      <c r="K10" s="367" t="str">
        <f t="shared" si="0"/>
        <v>高岡JFC</v>
      </c>
      <c r="L10" s="391" t="str">
        <f t="shared" si="1"/>
        <v>宿毛FC</v>
      </c>
    </row>
    <row r="11" spans="2:12" ht="27.75" customHeight="1">
      <c r="B11" s="1045"/>
      <c r="C11" s="1028"/>
      <c r="D11" s="423" t="s">
        <v>237</v>
      </c>
      <c r="E11" s="300" t="s">
        <v>196</v>
      </c>
      <c r="F11" s="425">
        <f>'⑥6年生の部決勝T'!C48</f>
        <v>0</v>
      </c>
      <c r="G11" s="294" t="s">
        <v>191</v>
      </c>
      <c r="H11" s="382">
        <f>'⑥6年生の部決勝T'!C62</f>
        <v>0</v>
      </c>
      <c r="I11" s="1022"/>
      <c r="J11" s="400" t="s">
        <v>196</v>
      </c>
      <c r="K11" s="352" t="str">
        <f t="shared" si="0"/>
        <v>安芸SSC</v>
      </c>
      <c r="L11" s="389" t="str">
        <f t="shared" si="1"/>
        <v>小高坂SC</v>
      </c>
    </row>
    <row r="12" spans="2:12" ht="27.75" customHeight="1">
      <c r="B12" s="1046"/>
      <c r="C12" s="1029"/>
      <c r="D12" s="419" t="s">
        <v>238</v>
      </c>
      <c r="E12" s="301" t="s">
        <v>197</v>
      </c>
      <c r="F12" s="298">
        <f>'⑥6年生の部決勝T'!C68</f>
        <v>0</v>
      </c>
      <c r="G12" s="295" t="s">
        <v>191</v>
      </c>
      <c r="H12" s="383">
        <f>'⑥6年生の部決勝T'!C82</f>
        <v>0</v>
      </c>
      <c r="I12" s="1023"/>
      <c r="J12" s="402" t="s">
        <v>197</v>
      </c>
      <c r="K12" s="367" t="str">
        <f t="shared" si="0"/>
        <v>大方FC</v>
      </c>
      <c r="L12" s="391" t="str">
        <f t="shared" si="1"/>
        <v>アスルクラロ高知</v>
      </c>
    </row>
    <row r="13" spans="2:12" ht="27.75" customHeight="1">
      <c r="B13" s="1043">
        <v>0.513888888888889</v>
      </c>
      <c r="C13" s="1052" t="s">
        <v>198</v>
      </c>
      <c r="D13" s="420" t="s">
        <v>190</v>
      </c>
      <c r="E13" s="341" t="s">
        <v>203</v>
      </c>
      <c r="F13" s="342" t="str">
        <f>'⑦5年生の部決勝T'!C87</f>
        <v>春野FC</v>
      </c>
      <c r="G13" s="340" t="s">
        <v>191</v>
      </c>
      <c r="H13" s="380" t="str">
        <f>'⑦5年生の部決勝T'!C101</f>
        <v>朝倉ＦＣ</v>
      </c>
      <c r="I13" s="1024" t="s">
        <v>189</v>
      </c>
      <c r="J13" s="396" t="s">
        <v>194</v>
      </c>
      <c r="K13" s="363">
        <f t="shared" si="0"/>
        <v>0</v>
      </c>
      <c r="L13" s="386">
        <f t="shared" si="1"/>
        <v>0</v>
      </c>
    </row>
    <row r="14" spans="2:12" ht="27.75" customHeight="1">
      <c r="B14" s="1035"/>
      <c r="C14" s="1032"/>
      <c r="D14" s="415" t="s">
        <v>211</v>
      </c>
      <c r="E14" s="346" t="s">
        <v>204</v>
      </c>
      <c r="F14" s="347" t="str">
        <f>'⑦5年生の部決勝T'!C108</f>
        <v>佐川ＳＳ</v>
      </c>
      <c r="G14" s="370" t="s">
        <v>191</v>
      </c>
      <c r="H14" s="413" t="str">
        <f>'⑦5年生の部決勝T'!C122</f>
        <v>窪川ＳＳＳ</v>
      </c>
      <c r="I14" s="1025"/>
      <c r="J14" s="397" t="s">
        <v>195</v>
      </c>
      <c r="K14" s="364">
        <f t="shared" si="0"/>
        <v>0</v>
      </c>
      <c r="L14" s="387">
        <f t="shared" si="1"/>
        <v>0</v>
      </c>
    </row>
    <row r="15" spans="2:12" ht="27.75" customHeight="1">
      <c r="B15" s="1035"/>
      <c r="C15" s="1032"/>
      <c r="D15" s="416" t="s">
        <v>237</v>
      </c>
      <c r="E15" s="428" t="s">
        <v>205</v>
      </c>
      <c r="F15" s="411" t="str">
        <f>'⑦5年生の部決勝T'!C128</f>
        <v>エストレーラス高知Ｂ</v>
      </c>
      <c r="G15" s="412" t="s">
        <v>191</v>
      </c>
      <c r="H15" s="380" t="str">
        <f>'⑦5年生の部決勝T'!C142</f>
        <v>十市ＳＳＣ</v>
      </c>
      <c r="I15" s="1025"/>
      <c r="J15" s="397" t="s">
        <v>196</v>
      </c>
      <c r="K15" s="364">
        <f t="shared" si="0"/>
        <v>0</v>
      </c>
      <c r="L15" s="387">
        <f t="shared" si="1"/>
        <v>0</v>
      </c>
    </row>
    <row r="16" spans="2:12" ht="27.75" customHeight="1">
      <c r="B16" s="1036"/>
      <c r="C16" s="1033"/>
      <c r="D16" s="417" t="s">
        <v>238</v>
      </c>
      <c r="E16" s="343" t="s">
        <v>206</v>
      </c>
      <c r="F16" s="344" t="str">
        <f>'⑦5年生の部決勝T'!C148</f>
        <v>横浜ＳＳＣ</v>
      </c>
      <c r="G16" s="345" t="s">
        <v>191</v>
      </c>
      <c r="H16" s="381" t="str">
        <f>'⑦5年生の部決勝T'!C162</f>
        <v>エストレーラス高知Ａ</v>
      </c>
      <c r="I16" s="1026"/>
      <c r="J16" s="398" t="s">
        <v>197</v>
      </c>
      <c r="K16" s="365">
        <f t="shared" si="0"/>
        <v>0</v>
      </c>
      <c r="L16" s="388">
        <f t="shared" si="1"/>
        <v>0</v>
      </c>
    </row>
    <row r="17" spans="2:12" ht="27.75" customHeight="1">
      <c r="B17" s="1044">
        <v>0.5416666666666666</v>
      </c>
      <c r="C17" s="1027" t="s">
        <v>189</v>
      </c>
      <c r="D17" s="418" t="s">
        <v>190</v>
      </c>
      <c r="E17" s="300" t="s">
        <v>203</v>
      </c>
      <c r="F17" s="297">
        <f>'⑥6年生の部決勝T'!C87</f>
        <v>0</v>
      </c>
      <c r="G17" s="296" t="s">
        <v>191</v>
      </c>
      <c r="H17" s="382">
        <f>'⑥6年生の部決勝T'!C101</f>
        <v>0</v>
      </c>
      <c r="I17" s="1021" t="s">
        <v>198</v>
      </c>
      <c r="J17" s="400" t="s">
        <v>203</v>
      </c>
      <c r="K17" s="352" t="str">
        <f t="shared" si="0"/>
        <v>春野FC</v>
      </c>
      <c r="L17" s="389" t="str">
        <f t="shared" si="1"/>
        <v>朝倉ＦＣ</v>
      </c>
    </row>
    <row r="18" spans="2:12" ht="27.75" customHeight="1">
      <c r="B18" s="1045"/>
      <c r="C18" s="1028"/>
      <c r="D18" s="433" t="s">
        <v>211</v>
      </c>
      <c r="E18" s="301" t="s">
        <v>204</v>
      </c>
      <c r="F18" s="424">
        <f>'⑥6年生の部決勝T'!C108</f>
        <v>0</v>
      </c>
      <c r="G18" s="426" t="s">
        <v>191</v>
      </c>
      <c r="H18" s="427">
        <f>'⑥6年生の部決勝T'!C122</f>
        <v>0</v>
      </c>
      <c r="I18" s="1022"/>
      <c r="J18" s="401" t="s">
        <v>204</v>
      </c>
      <c r="K18" s="366" t="str">
        <f t="shared" si="0"/>
        <v>佐川ＳＳ</v>
      </c>
      <c r="L18" s="390" t="str">
        <f t="shared" si="1"/>
        <v>窪川ＳＳＳ</v>
      </c>
    </row>
    <row r="19" spans="2:12" ht="27.75" customHeight="1">
      <c r="B19" s="1045"/>
      <c r="C19" s="1028"/>
      <c r="D19" s="423" t="s">
        <v>237</v>
      </c>
      <c r="E19" s="300" t="s">
        <v>205</v>
      </c>
      <c r="F19" s="425">
        <f>'⑥6年生の部決勝T'!C128</f>
        <v>0</v>
      </c>
      <c r="G19" s="294" t="s">
        <v>191</v>
      </c>
      <c r="H19" s="382">
        <f>'⑥6年生の部決勝T'!C142</f>
        <v>0</v>
      </c>
      <c r="I19" s="1022"/>
      <c r="J19" s="401" t="s">
        <v>205</v>
      </c>
      <c r="K19" s="366" t="str">
        <f t="shared" si="0"/>
        <v>エストレーラス高知Ｂ</v>
      </c>
      <c r="L19" s="390" t="str">
        <f t="shared" si="1"/>
        <v>十市ＳＳＣ</v>
      </c>
    </row>
    <row r="20" spans="2:12" ht="27.75" customHeight="1">
      <c r="B20" s="1046"/>
      <c r="C20" s="1029"/>
      <c r="D20" s="419" t="s">
        <v>238</v>
      </c>
      <c r="E20" s="301" t="s">
        <v>206</v>
      </c>
      <c r="F20" s="298">
        <f>'⑥6年生の部決勝T'!C148</f>
        <v>0</v>
      </c>
      <c r="G20" s="295" t="s">
        <v>191</v>
      </c>
      <c r="H20" s="383">
        <f>'⑥6年生の部決勝T'!C162</f>
        <v>0</v>
      </c>
      <c r="I20" s="1023"/>
      <c r="J20" s="402" t="s">
        <v>206</v>
      </c>
      <c r="K20" s="367" t="str">
        <f t="shared" si="0"/>
        <v>横浜ＳＳＣ</v>
      </c>
      <c r="L20" s="391" t="str">
        <f t="shared" si="1"/>
        <v>エストレーラス高知Ａ</v>
      </c>
    </row>
    <row r="21" spans="2:12" ht="27.75" customHeight="1">
      <c r="B21" s="1049">
        <v>0.5833333333333334</v>
      </c>
      <c r="C21" s="1052" t="s">
        <v>198</v>
      </c>
      <c r="D21" s="420" t="s">
        <v>190</v>
      </c>
      <c r="E21" s="341" t="s">
        <v>207</v>
      </c>
      <c r="F21" s="342"/>
      <c r="G21" s="340" t="s">
        <v>191</v>
      </c>
      <c r="H21" s="380"/>
      <c r="I21" s="1024" t="s">
        <v>189</v>
      </c>
      <c r="J21" s="396" t="s">
        <v>203</v>
      </c>
      <c r="K21" s="363">
        <f t="shared" si="0"/>
        <v>0</v>
      </c>
      <c r="L21" s="386">
        <f t="shared" si="1"/>
        <v>0</v>
      </c>
    </row>
    <row r="22" spans="2:12" ht="27.75" customHeight="1">
      <c r="B22" s="1050"/>
      <c r="C22" s="1032"/>
      <c r="D22" s="415" t="s">
        <v>211</v>
      </c>
      <c r="E22" s="346" t="s">
        <v>208</v>
      </c>
      <c r="F22" s="429"/>
      <c r="G22" s="370" t="s">
        <v>191</v>
      </c>
      <c r="H22" s="413"/>
      <c r="I22" s="1025"/>
      <c r="J22" s="406" t="s">
        <v>204</v>
      </c>
      <c r="K22" s="365">
        <f t="shared" si="0"/>
        <v>0</v>
      </c>
      <c r="L22" s="388">
        <f t="shared" si="1"/>
        <v>0</v>
      </c>
    </row>
    <row r="23" spans="2:12" ht="27.75" customHeight="1">
      <c r="B23" s="1050"/>
      <c r="C23" s="1032"/>
      <c r="D23" s="416" t="s">
        <v>237</v>
      </c>
      <c r="E23" s="428" t="s">
        <v>209</v>
      </c>
      <c r="F23" s="342"/>
      <c r="G23" s="412" t="s">
        <v>191</v>
      </c>
      <c r="H23" s="380"/>
      <c r="I23" s="1025"/>
      <c r="J23" s="407" t="s">
        <v>205</v>
      </c>
      <c r="K23" s="363">
        <f t="shared" si="0"/>
        <v>0</v>
      </c>
      <c r="L23" s="386">
        <f t="shared" si="1"/>
        <v>0</v>
      </c>
    </row>
    <row r="24" spans="2:12" ht="27.75" customHeight="1">
      <c r="B24" s="1051"/>
      <c r="C24" s="1056"/>
      <c r="D24" s="417" t="s">
        <v>238</v>
      </c>
      <c r="E24" s="346" t="s">
        <v>210</v>
      </c>
      <c r="F24" s="347"/>
      <c r="G24" s="348" t="s">
        <v>191</v>
      </c>
      <c r="H24" s="384"/>
      <c r="I24" s="1026"/>
      <c r="J24" s="406" t="s">
        <v>206</v>
      </c>
      <c r="K24" s="368">
        <f t="shared" si="0"/>
        <v>0</v>
      </c>
      <c r="L24" s="392">
        <f t="shared" si="1"/>
        <v>0</v>
      </c>
    </row>
    <row r="25" spans="2:12" ht="27.75" customHeight="1">
      <c r="B25" s="1053">
        <v>0.625</v>
      </c>
      <c r="C25" s="1047" t="s">
        <v>189</v>
      </c>
      <c r="D25" s="418" t="s">
        <v>190</v>
      </c>
      <c r="E25" s="302" t="s">
        <v>207</v>
      </c>
      <c r="F25" s="299"/>
      <c r="G25" s="294" t="s">
        <v>191</v>
      </c>
      <c r="H25" s="385"/>
      <c r="I25" s="1021" t="s">
        <v>198</v>
      </c>
      <c r="J25" s="404" t="s">
        <v>207</v>
      </c>
      <c r="K25" s="369"/>
      <c r="L25" s="393"/>
    </row>
    <row r="26" spans="2:12" ht="27.75" customHeight="1">
      <c r="B26" s="1054"/>
      <c r="C26" s="1028"/>
      <c r="D26" s="433" t="s">
        <v>211</v>
      </c>
      <c r="E26" s="301" t="s">
        <v>208</v>
      </c>
      <c r="F26" s="430"/>
      <c r="G26" s="426" t="s">
        <v>191</v>
      </c>
      <c r="H26" s="431"/>
      <c r="I26" s="1022"/>
      <c r="J26" s="408" t="s">
        <v>208</v>
      </c>
      <c r="K26" s="367"/>
      <c r="L26" s="410"/>
    </row>
    <row r="27" spans="2:12" ht="27.75" customHeight="1">
      <c r="B27" s="1054"/>
      <c r="C27" s="1028"/>
      <c r="D27" s="423" t="s">
        <v>237</v>
      </c>
      <c r="E27" s="300" t="s">
        <v>209</v>
      </c>
      <c r="F27" s="297"/>
      <c r="G27" s="294" t="s">
        <v>191</v>
      </c>
      <c r="H27" s="432"/>
      <c r="I27" s="1022"/>
      <c r="J27" s="409" t="s">
        <v>209</v>
      </c>
      <c r="K27" s="352"/>
      <c r="L27" s="393"/>
    </row>
    <row r="28" spans="2:12" ht="27.75" customHeight="1" thickBot="1">
      <c r="B28" s="1055"/>
      <c r="C28" s="1029"/>
      <c r="D28" s="419" t="s">
        <v>238</v>
      </c>
      <c r="E28" s="301" t="s">
        <v>210</v>
      </c>
      <c r="F28" s="298"/>
      <c r="G28" s="295" t="s">
        <v>191</v>
      </c>
      <c r="H28" s="383"/>
      <c r="I28" s="1048"/>
      <c r="J28" s="405" t="s">
        <v>210</v>
      </c>
      <c r="K28" s="394"/>
      <c r="L28" s="395"/>
    </row>
    <row r="29" spans="11:12" ht="15" thickTop="1">
      <c r="K29" s="303"/>
      <c r="L29" s="303"/>
    </row>
    <row r="30" spans="11:12" ht="14.25">
      <c r="K30" s="303"/>
      <c r="L30" s="303"/>
    </row>
    <row r="31" spans="11:12" ht="14.25">
      <c r="K31" s="303"/>
      <c r="L31" s="303"/>
    </row>
  </sheetData>
  <sheetProtection/>
  <mergeCells count="21">
    <mergeCell ref="C21:C24"/>
    <mergeCell ref="B9:B12"/>
    <mergeCell ref="I17:I20"/>
    <mergeCell ref="I5:I8"/>
    <mergeCell ref="C25:C28"/>
    <mergeCell ref="B17:B20"/>
    <mergeCell ref="I25:I28"/>
    <mergeCell ref="B21:B24"/>
    <mergeCell ref="C13:C16"/>
    <mergeCell ref="B25:B28"/>
    <mergeCell ref="I13:I16"/>
    <mergeCell ref="I9:I12"/>
    <mergeCell ref="I21:I24"/>
    <mergeCell ref="C9:C12"/>
    <mergeCell ref="C17:C20"/>
    <mergeCell ref="B1:L1"/>
    <mergeCell ref="C5:C8"/>
    <mergeCell ref="B5:B8"/>
    <mergeCell ref="F2:J2"/>
    <mergeCell ref="I4:L4"/>
    <mergeCell ref="B13:B1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62"/>
  <sheetViews>
    <sheetView view="pageBreakPreview" zoomScaleSheetLayoutView="100" zoomScalePageLayoutView="0" workbookViewId="0" topLeftCell="A1">
      <selection activeCell="N25" sqref="N25"/>
    </sheetView>
  </sheetViews>
  <sheetFormatPr defaultColWidth="9.00390625" defaultRowHeight="13.5"/>
  <cols>
    <col min="1" max="1" width="1.25" style="0" customWidth="1"/>
    <col min="2" max="2" width="8.75390625" style="0" customWidth="1"/>
    <col min="3" max="3" width="0.6171875" style="0" customWidth="1"/>
    <col min="4" max="6" width="2.50390625" style="1" customWidth="1"/>
    <col min="7" max="9" width="0.6171875" style="0" customWidth="1"/>
    <col min="10" max="10" width="10.625" style="0" customWidth="1"/>
    <col min="11" max="11" width="0.6171875" style="0" customWidth="1"/>
    <col min="12" max="14" width="2.50390625" style="1" customWidth="1"/>
    <col min="15" max="15" width="0.6171875" style="0" customWidth="1"/>
    <col min="16" max="16" width="1.12109375" style="0" customWidth="1"/>
    <col min="17" max="17" width="3.125" style="0" customWidth="1"/>
    <col min="18" max="18" width="1.4921875" style="0" customWidth="1"/>
    <col min="19" max="19" width="8.75390625" style="0" customWidth="1"/>
    <col min="20" max="20" width="0.6171875" style="0" customWidth="1"/>
    <col min="21" max="23" width="2.50390625" style="1" customWidth="1"/>
    <col min="24" max="26" width="0.6171875" style="0" customWidth="1"/>
    <col min="27" max="27" width="10.625" style="0" customWidth="1"/>
    <col min="28" max="28" width="0.6171875" style="0" customWidth="1"/>
    <col min="29" max="31" width="2.50390625" style="1" customWidth="1"/>
    <col min="32" max="32" width="0.6171875" style="0" customWidth="1"/>
    <col min="33" max="33" width="1.12109375" style="0" customWidth="1"/>
    <col min="34" max="34" width="2.75390625" style="0" customWidth="1"/>
  </cols>
  <sheetData>
    <row r="1" spans="2:40" ht="25.5" customHeight="1">
      <c r="B1" s="1030" t="s">
        <v>381</v>
      </c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/>
      <c r="Z1" s="1030"/>
      <c r="AA1" s="1030"/>
      <c r="AB1" s="1030"/>
      <c r="AC1" s="1030"/>
      <c r="AD1" s="1030"/>
      <c r="AE1" s="1030"/>
      <c r="AF1" s="1030"/>
      <c r="AG1" s="1030"/>
      <c r="AH1" s="1030"/>
      <c r="AI1" s="1"/>
      <c r="AJ1" s="1"/>
      <c r="AK1" s="1"/>
      <c r="AL1" s="1"/>
      <c r="AM1" s="1"/>
      <c r="AN1" s="1"/>
    </row>
    <row r="2" spans="2:35" ht="15" customHeight="1">
      <c r="B2" s="1084" t="s">
        <v>385</v>
      </c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  <c r="U2" s="1084"/>
      <c r="V2" s="1084"/>
      <c r="W2" s="1084"/>
      <c r="X2" s="1084"/>
      <c r="Y2" s="1084"/>
      <c r="Z2" s="1084"/>
      <c r="AA2" s="1084"/>
      <c r="AB2" s="1084"/>
      <c r="AC2" s="1084"/>
      <c r="AD2" s="1084"/>
      <c r="AE2" s="1084"/>
      <c r="AF2" s="1084"/>
      <c r="AG2" s="1084"/>
      <c r="AH2" s="1084"/>
      <c r="AI2" s="14"/>
    </row>
    <row r="3" spans="2:34" ht="25.5" customHeight="1">
      <c r="B3" s="1085" t="s">
        <v>188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085"/>
      <c r="Y3" s="1085"/>
      <c r="Z3" s="1085"/>
      <c r="AA3" s="1085"/>
      <c r="AB3" s="1085"/>
      <c r="AC3" s="1085"/>
      <c r="AD3" s="1085"/>
      <c r="AE3" s="1085"/>
      <c r="AF3" s="1085"/>
      <c r="AG3" s="1085"/>
      <c r="AH3" s="1085"/>
    </row>
    <row r="4" spans="2:33" ht="6.75" customHeight="1">
      <c r="B4" s="256"/>
      <c r="C4" s="209"/>
      <c r="D4" s="275"/>
      <c r="E4" s="275"/>
      <c r="F4" s="276"/>
      <c r="G4" s="256"/>
      <c r="H4" s="14"/>
      <c r="I4" s="14"/>
      <c r="J4" s="14"/>
      <c r="K4" s="14"/>
      <c r="L4" s="1057" t="s">
        <v>187</v>
      </c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</row>
    <row r="5" spans="2:33" ht="6.75" customHeight="1">
      <c r="B5" s="256"/>
      <c r="C5" s="209"/>
      <c r="D5" s="277"/>
      <c r="E5" s="277"/>
      <c r="F5" s="277"/>
      <c r="G5" s="209"/>
      <c r="H5" s="14"/>
      <c r="I5" s="14"/>
      <c r="J5" s="14"/>
      <c r="K5" s="14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</row>
    <row r="6" spans="2:33" ht="6.75" customHeight="1">
      <c r="B6" s="1086" t="s">
        <v>436</v>
      </c>
      <c r="C6" s="1086"/>
      <c r="D6" s="1086"/>
      <c r="E6" s="1086"/>
      <c r="F6" s="1086"/>
      <c r="G6" s="1086"/>
      <c r="H6" s="1086"/>
      <c r="I6" s="1086"/>
      <c r="J6" s="1086"/>
      <c r="K6" s="14"/>
      <c r="L6" s="1057" t="s">
        <v>186</v>
      </c>
      <c r="M6" s="1057"/>
      <c r="N6" s="1057"/>
      <c r="O6" s="1057"/>
      <c r="P6" s="1057"/>
      <c r="Q6" s="1057"/>
      <c r="R6" s="1057"/>
      <c r="S6" s="1057"/>
      <c r="T6" s="1057"/>
      <c r="U6" s="1057"/>
      <c r="V6" s="1057"/>
      <c r="W6" s="1057"/>
      <c r="X6" s="1057"/>
      <c r="Y6" s="1057"/>
      <c r="Z6" s="1057"/>
      <c r="AA6" s="1057"/>
      <c r="AB6" s="1057"/>
      <c r="AC6" s="1057"/>
      <c r="AD6" s="1057"/>
      <c r="AE6" s="1057"/>
      <c r="AF6" s="1057"/>
      <c r="AG6" s="1057"/>
    </row>
    <row r="7" spans="2:33" ht="6.75" customHeight="1">
      <c r="B7" s="1086"/>
      <c r="C7" s="1086"/>
      <c r="D7" s="1086"/>
      <c r="E7" s="1086"/>
      <c r="F7" s="1086"/>
      <c r="G7" s="1086"/>
      <c r="H7" s="1086"/>
      <c r="I7" s="1086"/>
      <c r="J7" s="1086"/>
      <c r="K7" s="14"/>
      <c r="L7" s="1057"/>
      <c r="M7" s="1057"/>
      <c r="N7" s="1057"/>
      <c r="O7" s="1057"/>
      <c r="P7" s="1057"/>
      <c r="Q7" s="1057"/>
      <c r="R7" s="1057"/>
      <c r="S7" s="1057"/>
      <c r="T7" s="1057"/>
      <c r="U7" s="1057"/>
      <c r="V7" s="1057"/>
      <c r="W7" s="1057"/>
      <c r="X7" s="1057"/>
      <c r="Y7" s="1057"/>
      <c r="Z7" s="1057"/>
      <c r="AA7" s="1057"/>
      <c r="AB7" s="1057"/>
      <c r="AC7" s="1057"/>
      <c r="AD7" s="1057"/>
      <c r="AE7" s="1057"/>
      <c r="AF7" s="1057"/>
      <c r="AG7" s="1057"/>
    </row>
    <row r="8" spans="2:33" ht="6.75" customHeight="1">
      <c r="B8" s="1086"/>
      <c r="C8" s="1086"/>
      <c r="D8" s="1086"/>
      <c r="E8" s="1086"/>
      <c r="F8" s="1086"/>
      <c r="G8" s="1086"/>
      <c r="H8" s="1086"/>
      <c r="I8" s="1086"/>
      <c r="J8" s="1086"/>
      <c r="L8" s="825" t="s">
        <v>166</v>
      </c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25"/>
      <c r="AE8" s="825"/>
      <c r="AF8" s="825"/>
      <c r="AG8" s="825"/>
    </row>
    <row r="9" spans="2:33" ht="6.75" customHeight="1">
      <c r="B9" s="1086"/>
      <c r="C9" s="1086"/>
      <c r="D9" s="1086"/>
      <c r="E9" s="1086"/>
      <c r="F9" s="1086"/>
      <c r="G9" s="1086"/>
      <c r="H9" s="1086"/>
      <c r="I9" s="1086"/>
      <c r="J9" s="1086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25"/>
      <c r="AC9" s="825"/>
      <c r="AD9" s="825"/>
      <c r="AE9" s="825"/>
      <c r="AF9" s="825"/>
      <c r="AG9" s="825"/>
    </row>
    <row r="10" spans="1:33" ht="6.75" customHeight="1">
      <c r="A10" s="14"/>
      <c r="B10" s="1086"/>
      <c r="C10" s="1086"/>
      <c r="D10" s="1086"/>
      <c r="E10" s="1086"/>
      <c r="F10" s="1086"/>
      <c r="G10" s="1086"/>
      <c r="H10" s="1086"/>
      <c r="I10" s="1086"/>
      <c r="J10" s="1086"/>
      <c r="L10" s="946" t="s">
        <v>94</v>
      </c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46"/>
      <c r="Y10" s="946"/>
      <c r="Z10" s="946"/>
      <c r="AA10" s="946"/>
      <c r="AB10" s="946"/>
      <c r="AC10" s="946"/>
      <c r="AD10" s="946"/>
      <c r="AE10" s="946"/>
      <c r="AF10" s="946"/>
      <c r="AG10" s="946"/>
    </row>
    <row r="11" spans="1:33" ht="6.75" customHeight="1">
      <c r="A11" s="14"/>
      <c r="B11" s="1086"/>
      <c r="C11" s="1086"/>
      <c r="D11" s="1086"/>
      <c r="E11" s="1086"/>
      <c r="F11" s="1086"/>
      <c r="G11" s="1086"/>
      <c r="H11" s="1086"/>
      <c r="I11" s="1086"/>
      <c r="J11" s="108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</row>
    <row r="12" spans="1:33" ht="6.75" customHeight="1">
      <c r="A12" s="14"/>
      <c r="B12" s="1086"/>
      <c r="C12" s="1086"/>
      <c r="D12" s="1086"/>
      <c r="E12" s="1086"/>
      <c r="F12" s="1086"/>
      <c r="G12" s="1086"/>
      <c r="H12" s="1086"/>
      <c r="I12" s="1086"/>
      <c r="J12" s="1086"/>
      <c r="L12" s="946" t="s">
        <v>167</v>
      </c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946"/>
      <c r="AE12" s="946"/>
      <c r="AF12" s="946"/>
      <c r="AG12" s="946"/>
    </row>
    <row r="13" spans="1:33" ht="6.75" customHeight="1">
      <c r="A13" s="14"/>
      <c r="B13" s="1086"/>
      <c r="C13" s="1086"/>
      <c r="D13" s="1086"/>
      <c r="E13" s="1086"/>
      <c r="F13" s="1086"/>
      <c r="G13" s="1086"/>
      <c r="H13" s="1086"/>
      <c r="I13" s="1086"/>
      <c r="J13" s="108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</row>
    <row r="14" spans="1:33" ht="6.75" customHeight="1">
      <c r="A14" s="14"/>
      <c r="B14" s="1086"/>
      <c r="C14" s="1086"/>
      <c r="D14" s="1086"/>
      <c r="E14" s="1086"/>
      <c r="F14" s="1086"/>
      <c r="G14" s="1086"/>
      <c r="H14" s="1086"/>
      <c r="I14" s="1086"/>
      <c r="J14" s="1086"/>
      <c r="L14" s="946" t="s">
        <v>168</v>
      </c>
      <c r="M14" s="946"/>
      <c r="N14" s="946"/>
      <c r="O14" s="946"/>
      <c r="P14" s="946"/>
      <c r="Q14" s="946"/>
      <c r="R14" s="946"/>
      <c r="S14" s="946"/>
      <c r="T14" s="946"/>
      <c r="U14" s="946"/>
      <c r="V14" s="946"/>
      <c r="W14" s="946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</row>
    <row r="15" spans="1:33" ht="6.75" customHeight="1">
      <c r="A15" s="14"/>
      <c r="B15" s="209"/>
      <c r="C15" s="209"/>
      <c r="D15" s="279"/>
      <c r="E15" s="279"/>
      <c r="F15" s="280"/>
      <c r="G15" s="209"/>
      <c r="H15" s="14"/>
      <c r="J15" s="14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6"/>
      <c r="AC15" s="946"/>
      <c r="AD15" s="946"/>
      <c r="AE15" s="946"/>
      <c r="AF15" s="946"/>
      <c r="AG15" s="946"/>
    </row>
    <row r="16" spans="1:10" ht="6.75" customHeight="1">
      <c r="A16" s="14"/>
      <c r="B16" s="209"/>
      <c r="C16" s="209"/>
      <c r="D16" s="279"/>
      <c r="E16" s="279"/>
      <c r="F16" s="280"/>
      <c r="G16" s="209"/>
      <c r="H16" s="14"/>
      <c r="J16" s="14"/>
    </row>
    <row r="17" spans="2:34" ht="5.25" customHeight="1">
      <c r="B17" s="256"/>
      <c r="C17" s="278"/>
      <c r="D17" s="254"/>
      <c r="E17" s="254"/>
      <c r="F17" s="254"/>
      <c r="G17" s="256"/>
      <c r="H17" s="11"/>
      <c r="I17" s="14"/>
      <c r="J17" s="14"/>
      <c r="K17" s="14"/>
      <c r="AH17" s="14"/>
    </row>
    <row r="18" spans="2:34" ht="5.25" customHeight="1">
      <c r="B18" s="256"/>
      <c r="C18" s="278"/>
      <c r="D18" s="254"/>
      <c r="E18" s="254"/>
      <c r="F18" s="254"/>
      <c r="G18" s="256"/>
      <c r="H18" s="11"/>
      <c r="I18" s="14"/>
      <c r="J18" s="14"/>
      <c r="K18" s="14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14"/>
    </row>
    <row r="19" spans="2:34" ht="5.25" customHeight="1" thickBot="1">
      <c r="B19" s="281"/>
      <c r="C19" s="282"/>
      <c r="D19" s="283"/>
      <c r="E19" s="283"/>
      <c r="F19" s="283"/>
      <c r="G19" s="281"/>
      <c r="H19" s="284"/>
      <c r="I19" s="285"/>
      <c r="J19" s="285"/>
      <c r="K19" s="285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14"/>
    </row>
    <row r="20" spans="2:33" ht="6.75" customHeight="1" thickBot="1">
      <c r="B20" s="256"/>
      <c r="C20" s="278"/>
      <c r="D20" s="1065"/>
      <c r="E20" s="1065"/>
      <c r="F20" s="254"/>
      <c r="G20" s="256"/>
      <c r="H20" s="11"/>
      <c r="I20" s="14"/>
      <c r="J20" s="161"/>
      <c r="K20" s="161"/>
      <c r="L20" s="161"/>
      <c r="M20" s="161"/>
      <c r="N20" s="161"/>
      <c r="O20" s="161"/>
      <c r="P20" s="161"/>
      <c r="Q20" s="287"/>
      <c r="T20" s="278"/>
      <c r="U20" s="1065"/>
      <c r="V20" s="1065"/>
      <c r="W20" s="254"/>
      <c r="X20" s="256"/>
      <c r="Y20" s="11"/>
      <c r="Z20" s="14"/>
      <c r="AA20" s="161"/>
      <c r="AB20" s="161"/>
      <c r="AC20" s="161"/>
      <c r="AD20" s="161"/>
      <c r="AE20" s="161"/>
      <c r="AF20" s="161"/>
      <c r="AG20" s="161"/>
    </row>
    <row r="21" spans="2:33" ht="20.25" customHeight="1" thickBot="1">
      <c r="B21" s="256"/>
      <c r="C21" s="209"/>
      <c r="D21" s="1018" t="s">
        <v>93</v>
      </c>
      <c r="E21" s="1019"/>
      <c r="F21" s="1019"/>
      <c r="G21" s="1019"/>
      <c r="H21" s="1019"/>
      <c r="I21" s="1019"/>
      <c r="J21" s="1019"/>
      <c r="K21" s="1019"/>
      <c r="L21" s="1020"/>
      <c r="M21" s="161"/>
      <c r="N21" s="161"/>
      <c r="O21" s="161"/>
      <c r="P21" s="161"/>
      <c r="Q21" s="287"/>
      <c r="T21" s="209"/>
      <c r="U21" s="1018" t="s">
        <v>92</v>
      </c>
      <c r="V21" s="1019"/>
      <c r="W21" s="1019"/>
      <c r="X21" s="1019"/>
      <c r="Y21" s="1019"/>
      <c r="Z21" s="1019"/>
      <c r="AA21" s="1019"/>
      <c r="AB21" s="1019"/>
      <c r="AC21" s="1020"/>
      <c r="AD21" s="161"/>
      <c r="AE21" s="161"/>
      <c r="AF21" s="161"/>
      <c r="AG21" s="161"/>
    </row>
    <row r="22" spans="2:33" ht="6.75" customHeight="1">
      <c r="B22" s="256"/>
      <c r="C22" s="209"/>
      <c r="D22" s="275"/>
      <c r="E22" s="275"/>
      <c r="F22" s="276"/>
      <c r="G22" s="256"/>
      <c r="H22" s="11"/>
      <c r="I22" s="14"/>
      <c r="J22" s="163"/>
      <c r="K22" s="163"/>
      <c r="L22" s="163"/>
      <c r="M22" s="163"/>
      <c r="N22" s="163"/>
      <c r="O22" s="163"/>
      <c r="P22" s="14"/>
      <c r="Q22" s="287"/>
      <c r="T22" s="209"/>
      <c r="U22" s="275"/>
      <c r="V22" s="275"/>
      <c r="W22" s="276"/>
      <c r="X22" s="256"/>
      <c r="Y22" s="11"/>
      <c r="Z22" s="14"/>
      <c r="AA22" s="163"/>
      <c r="AB22" s="163"/>
      <c r="AC22" s="163"/>
      <c r="AD22" s="163"/>
      <c r="AE22" s="163"/>
      <c r="AF22" s="163"/>
      <c r="AG22" s="14"/>
    </row>
    <row r="23" spans="2:33" ht="6.75" customHeight="1">
      <c r="B23" s="209"/>
      <c r="C23" s="209"/>
      <c r="D23" s="279"/>
      <c r="E23" s="279"/>
      <c r="F23" s="280"/>
      <c r="G23" s="209"/>
      <c r="H23" s="14"/>
      <c r="I23" s="14"/>
      <c r="J23" s="163"/>
      <c r="K23" s="163"/>
      <c r="L23" s="163"/>
      <c r="M23" s="163"/>
      <c r="N23" s="163"/>
      <c r="O23" s="163"/>
      <c r="P23" s="14"/>
      <c r="Q23" s="287"/>
      <c r="T23" s="209"/>
      <c r="U23" s="279"/>
      <c r="V23" s="279"/>
      <c r="W23" s="280"/>
      <c r="X23" s="209"/>
      <c r="Y23" s="14"/>
      <c r="Z23" s="14"/>
      <c r="AA23" s="163"/>
      <c r="AB23" s="163"/>
      <c r="AC23" s="163"/>
      <c r="AD23" s="163"/>
      <c r="AE23" s="163"/>
      <c r="AF23" s="163"/>
      <c r="AG23" s="14"/>
    </row>
    <row r="24" spans="2:33" ht="4.5" customHeight="1">
      <c r="B24" s="275"/>
      <c r="C24" s="209"/>
      <c r="D24" s="279"/>
      <c r="E24" s="279"/>
      <c r="F24" s="275"/>
      <c r="G24" s="209"/>
      <c r="H24" s="14"/>
      <c r="I24" s="14"/>
      <c r="J24" s="14"/>
      <c r="K24" s="14"/>
      <c r="L24" s="845"/>
      <c r="M24" s="845"/>
      <c r="N24" s="10"/>
      <c r="O24" s="14"/>
      <c r="P24" s="14"/>
      <c r="Q24" s="287"/>
      <c r="T24" s="209"/>
      <c r="U24" s="279"/>
      <c r="V24" s="279"/>
      <c r="W24" s="275"/>
      <c r="X24" s="209"/>
      <c r="Y24" s="14"/>
      <c r="Z24" s="14"/>
      <c r="AA24" s="14"/>
      <c r="AB24" s="14"/>
      <c r="AC24" s="845"/>
      <c r="AD24" s="845"/>
      <c r="AE24" s="10"/>
      <c r="AF24" s="14"/>
      <c r="AG24" s="14"/>
    </row>
    <row r="25" spans="2:33" ht="4.5" customHeight="1">
      <c r="B25" s="275"/>
      <c r="C25" s="278"/>
      <c r="D25" s="275"/>
      <c r="E25" s="275"/>
      <c r="F25" s="275"/>
      <c r="G25" s="209"/>
      <c r="H25" s="14"/>
      <c r="I25" s="14"/>
      <c r="J25" s="14"/>
      <c r="K25" s="14"/>
      <c r="L25" s="845"/>
      <c r="M25" s="845"/>
      <c r="N25" s="10"/>
      <c r="O25" s="14"/>
      <c r="P25" s="14"/>
      <c r="Q25" s="287"/>
      <c r="T25" s="278"/>
      <c r="U25" s="275"/>
      <c r="V25" s="275"/>
      <c r="W25" s="275"/>
      <c r="X25" s="209"/>
      <c r="Y25" s="14"/>
      <c r="Z25" s="14"/>
      <c r="AA25" s="14"/>
      <c r="AB25" s="14"/>
      <c r="AC25" s="845"/>
      <c r="AD25" s="845"/>
      <c r="AE25" s="10"/>
      <c r="AF25" s="14"/>
      <c r="AG25" s="14"/>
    </row>
    <row r="26" spans="2:33" ht="4.5" customHeight="1">
      <c r="B26" s="276"/>
      <c r="C26" s="1061" t="s">
        <v>169</v>
      </c>
      <c r="D26" s="1062"/>
      <c r="E26" s="1062"/>
      <c r="F26" s="1062"/>
      <c r="G26" s="1063"/>
      <c r="H26" s="14"/>
      <c r="I26" s="14"/>
      <c r="J26" s="889"/>
      <c r="K26" s="14"/>
      <c r="L26" s="17"/>
      <c r="M26" s="17"/>
      <c r="N26" s="17"/>
      <c r="O26" s="14"/>
      <c r="P26" s="14"/>
      <c r="Q26" s="287"/>
      <c r="T26" s="1061" t="s">
        <v>169</v>
      </c>
      <c r="U26" s="1062"/>
      <c r="V26" s="1062"/>
      <c r="W26" s="1062"/>
      <c r="X26" s="1063"/>
      <c r="Y26" s="14"/>
      <c r="Z26" s="14"/>
      <c r="AA26" s="889"/>
      <c r="AB26" s="14"/>
      <c r="AC26" s="17"/>
      <c r="AD26" s="17"/>
      <c r="AE26" s="17"/>
      <c r="AF26" s="14"/>
      <c r="AG26" s="14"/>
    </row>
    <row r="27" spans="2:33" ht="4.5" customHeight="1">
      <c r="B27" s="276"/>
      <c r="C27" s="1064"/>
      <c r="D27" s="1065"/>
      <c r="E27" s="1065"/>
      <c r="F27" s="1065"/>
      <c r="G27" s="1066"/>
      <c r="H27" s="7"/>
      <c r="I27" s="27"/>
      <c r="J27" s="890"/>
      <c r="K27" s="14"/>
      <c r="L27" s="25"/>
      <c r="M27" s="25"/>
      <c r="N27" s="26"/>
      <c r="O27" s="7"/>
      <c r="P27" s="14"/>
      <c r="Q27" s="287"/>
      <c r="T27" s="1064"/>
      <c r="U27" s="1065"/>
      <c r="V27" s="1065"/>
      <c r="W27" s="1065"/>
      <c r="X27" s="1066"/>
      <c r="Y27" s="7"/>
      <c r="Z27" s="27"/>
      <c r="AA27" s="890"/>
      <c r="AB27" s="14"/>
      <c r="AC27" s="25"/>
      <c r="AD27" s="25"/>
      <c r="AE27" s="26"/>
      <c r="AF27" s="7"/>
      <c r="AG27" s="14"/>
    </row>
    <row r="28" spans="2:33" ht="4.5" customHeight="1">
      <c r="B28" s="288"/>
      <c r="C28" s="1064"/>
      <c r="D28" s="1065"/>
      <c r="E28" s="1065"/>
      <c r="F28" s="1065"/>
      <c r="G28" s="1066"/>
      <c r="H28" s="11"/>
      <c r="I28" s="14"/>
      <c r="J28" s="890"/>
      <c r="K28" s="31"/>
      <c r="L28" s="20"/>
      <c r="M28" s="20"/>
      <c r="N28" s="21"/>
      <c r="O28" s="23"/>
      <c r="P28" s="11"/>
      <c r="Q28" s="287"/>
      <c r="T28" s="1064"/>
      <c r="U28" s="1065"/>
      <c r="V28" s="1065"/>
      <c r="W28" s="1065"/>
      <c r="X28" s="1066"/>
      <c r="Y28" s="11"/>
      <c r="Z28" s="14"/>
      <c r="AA28" s="890"/>
      <c r="AB28" s="31"/>
      <c r="AC28" s="20"/>
      <c r="AD28" s="20"/>
      <c r="AE28" s="21"/>
      <c r="AF28" s="23"/>
      <c r="AG28" s="11"/>
    </row>
    <row r="29" spans="2:33" ht="4.5" customHeight="1">
      <c r="B29" s="288"/>
      <c r="C29" s="1067"/>
      <c r="D29" s="1068"/>
      <c r="E29" s="1068"/>
      <c r="F29" s="1068"/>
      <c r="G29" s="1069"/>
      <c r="H29" s="11"/>
      <c r="I29" s="14"/>
      <c r="J29" s="891"/>
      <c r="K29" s="14"/>
      <c r="L29" s="17"/>
      <c r="M29" s="17"/>
      <c r="N29" s="17"/>
      <c r="O29" s="15"/>
      <c r="P29" s="11"/>
      <c r="Q29" s="287"/>
      <c r="T29" s="1067"/>
      <c r="U29" s="1068"/>
      <c r="V29" s="1068"/>
      <c r="W29" s="1068"/>
      <c r="X29" s="1069"/>
      <c r="Y29" s="11"/>
      <c r="Z29" s="14"/>
      <c r="AA29" s="891"/>
      <c r="AB29" s="14"/>
      <c r="AC29" s="17"/>
      <c r="AD29" s="17"/>
      <c r="AE29" s="17"/>
      <c r="AF29" s="15"/>
      <c r="AG29" s="11"/>
    </row>
    <row r="30" spans="2:33" ht="4.5" customHeight="1">
      <c r="B30" s="289"/>
      <c r="C30" s="289"/>
      <c r="D30" s="275"/>
      <c r="E30" s="275"/>
      <c r="F30" s="275"/>
      <c r="G30" s="256"/>
      <c r="H30" s="11"/>
      <c r="I30" s="14"/>
      <c r="J30" s="14"/>
      <c r="K30" s="14"/>
      <c r="L30" s="819"/>
      <c r="M30" s="819"/>
      <c r="N30" s="10"/>
      <c r="O30" s="15"/>
      <c r="P30" s="11"/>
      <c r="Q30" s="287"/>
      <c r="T30" s="289"/>
      <c r="U30" s="275"/>
      <c r="V30" s="275"/>
      <c r="W30" s="275"/>
      <c r="X30" s="256"/>
      <c r="Y30" s="11"/>
      <c r="Z30" s="14"/>
      <c r="AA30" s="14"/>
      <c r="AB30" s="14"/>
      <c r="AC30" s="819"/>
      <c r="AD30" s="819"/>
      <c r="AE30" s="10"/>
      <c r="AF30" s="15"/>
      <c r="AG30" s="11"/>
    </row>
    <row r="31" spans="2:33" ht="4.5" customHeight="1">
      <c r="B31" s="289"/>
      <c r="C31" s="289"/>
      <c r="D31" s="275"/>
      <c r="E31" s="275"/>
      <c r="F31" s="277"/>
      <c r="G31" s="209"/>
      <c r="H31" s="14"/>
      <c r="I31" s="14"/>
      <c r="J31" s="14"/>
      <c r="K31" s="14"/>
      <c r="L31" s="1059"/>
      <c r="M31" s="955"/>
      <c r="N31" s="168"/>
      <c r="O31" s="6"/>
      <c r="P31" s="14"/>
      <c r="Q31" s="287"/>
      <c r="T31" s="289"/>
      <c r="U31" s="275"/>
      <c r="V31" s="275"/>
      <c r="W31" s="277"/>
      <c r="X31" s="209"/>
      <c r="Y31" s="14"/>
      <c r="Z31" s="14"/>
      <c r="AA31" s="14"/>
      <c r="AB31" s="14"/>
      <c r="AC31" s="1059"/>
      <c r="AD31" s="955"/>
      <c r="AE31" s="168"/>
      <c r="AF31" s="6"/>
      <c r="AG31" s="14"/>
    </row>
    <row r="32" spans="2:33" ht="4.5" customHeight="1">
      <c r="B32" s="256"/>
      <c r="C32" s="209"/>
      <c r="D32" s="275"/>
      <c r="E32" s="275"/>
      <c r="F32" s="276"/>
      <c r="G32" s="256"/>
      <c r="H32" s="11"/>
      <c r="I32" s="14"/>
      <c r="J32" s="1075"/>
      <c r="K32" s="14"/>
      <c r="L32" s="1059"/>
      <c r="M32" s="955"/>
      <c r="N32" s="17"/>
      <c r="O32" s="15"/>
      <c r="P32" s="11"/>
      <c r="Q32" s="287"/>
      <c r="T32" s="209"/>
      <c r="U32" s="275"/>
      <c r="V32" s="275"/>
      <c r="W32" s="276"/>
      <c r="X32" s="256"/>
      <c r="Y32" s="11"/>
      <c r="Z32" s="14"/>
      <c r="AA32" s="1075"/>
      <c r="AB32" s="14"/>
      <c r="AC32" s="1059"/>
      <c r="AD32" s="955"/>
      <c r="AE32" s="17"/>
      <c r="AF32" s="15"/>
      <c r="AG32" s="11"/>
    </row>
    <row r="33" spans="2:33" ht="4.5" customHeight="1">
      <c r="B33" s="256"/>
      <c r="C33" s="209"/>
      <c r="D33" s="277"/>
      <c r="E33" s="277"/>
      <c r="F33" s="277"/>
      <c r="G33" s="209"/>
      <c r="H33" s="14"/>
      <c r="I33" s="14"/>
      <c r="J33" s="1075"/>
      <c r="K33" s="14"/>
      <c r="L33" s="1060"/>
      <c r="M33" s="956"/>
      <c r="N33" s="168"/>
      <c r="O33" s="6"/>
      <c r="P33" s="14"/>
      <c r="Q33" s="287"/>
      <c r="T33" s="209"/>
      <c r="U33" s="277"/>
      <c r="V33" s="277"/>
      <c r="W33" s="277"/>
      <c r="X33" s="209"/>
      <c r="Y33" s="14"/>
      <c r="Z33" s="14"/>
      <c r="AA33" s="1075"/>
      <c r="AB33" s="14"/>
      <c r="AC33" s="1060"/>
      <c r="AD33" s="956"/>
      <c r="AE33" s="168"/>
      <c r="AF33" s="6"/>
      <c r="AG33" s="14"/>
    </row>
    <row r="34" spans="2:33" ht="4.5" customHeight="1">
      <c r="B34" s="256"/>
      <c r="C34" s="209"/>
      <c r="D34" s="275"/>
      <c r="E34" s="275"/>
      <c r="F34" s="275"/>
      <c r="G34" s="209"/>
      <c r="H34" s="14"/>
      <c r="I34" s="14"/>
      <c r="J34" s="1075"/>
      <c r="K34" s="14"/>
      <c r="L34" s="812"/>
      <c r="M34" s="955"/>
      <c r="N34" s="17"/>
      <c r="O34" s="6"/>
      <c r="P34" s="14"/>
      <c r="Q34" s="287"/>
      <c r="T34" s="209"/>
      <c r="U34" s="275"/>
      <c r="V34" s="275"/>
      <c r="W34" s="275"/>
      <c r="X34" s="209"/>
      <c r="Y34" s="14"/>
      <c r="Z34" s="14"/>
      <c r="AA34" s="1075"/>
      <c r="AB34" s="14"/>
      <c r="AC34" s="812"/>
      <c r="AD34" s="955"/>
      <c r="AE34" s="17"/>
      <c r="AF34" s="6"/>
      <c r="AG34" s="14"/>
    </row>
    <row r="35" spans="2:33" ht="4.5" customHeight="1">
      <c r="B35" s="719" t="s">
        <v>170</v>
      </c>
      <c r="C35" s="278"/>
      <c r="D35" s="275"/>
      <c r="E35" s="275"/>
      <c r="F35" s="277"/>
      <c r="G35" s="209"/>
      <c r="H35" s="14"/>
      <c r="I35" s="14"/>
      <c r="J35" s="1080" t="s">
        <v>246</v>
      </c>
      <c r="K35" s="14"/>
      <c r="L35" s="812"/>
      <c r="M35" s="955"/>
      <c r="N35" s="17"/>
      <c r="O35" s="6"/>
      <c r="P35" s="5"/>
      <c r="Q35" s="287"/>
      <c r="S35" s="719" t="s">
        <v>171</v>
      </c>
      <c r="T35" s="278"/>
      <c r="U35" s="275"/>
      <c r="V35" s="275"/>
      <c r="W35" s="277"/>
      <c r="X35" s="209"/>
      <c r="Y35" s="14"/>
      <c r="Z35" s="14"/>
      <c r="AA35" s="1080" t="s">
        <v>246</v>
      </c>
      <c r="AB35" s="14"/>
      <c r="AC35" s="812"/>
      <c r="AD35" s="955"/>
      <c r="AE35" s="17"/>
      <c r="AF35" s="6"/>
      <c r="AG35" s="5"/>
    </row>
    <row r="36" spans="2:33" ht="4.5" customHeight="1">
      <c r="B36" s="719"/>
      <c r="C36" s="278"/>
      <c r="D36" s="275"/>
      <c r="E36" s="275"/>
      <c r="F36" s="275"/>
      <c r="G36" s="209"/>
      <c r="H36" s="14"/>
      <c r="I36" s="706"/>
      <c r="J36" s="1080"/>
      <c r="K36" s="14"/>
      <c r="L36" s="813"/>
      <c r="M36" s="956"/>
      <c r="N36" s="17"/>
      <c r="O36" s="6"/>
      <c r="P36" s="5"/>
      <c r="Q36" s="287"/>
      <c r="S36" s="719"/>
      <c r="T36" s="278"/>
      <c r="U36" s="275"/>
      <c r="V36" s="275"/>
      <c r="W36" s="275"/>
      <c r="X36" s="209"/>
      <c r="Y36" s="14"/>
      <c r="Z36" s="706"/>
      <c r="AA36" s="1080"/>
      <c r="AB36" s="14"/>
      <c r="AC36" s="813"/>
      <c r="AD36" s="956"/>
      <c r="AE36" s="17"/>
      <c r="AF36" s="6"/>
      <c r="AG36" s="5"/>
    </row>
    <row r="37" spans="2:33" ht="4.5" customHeight="1">
      <c r="B37" s="719"/>
      <c r="C37" s="209"/>
      <c r="D37" s="275"/>
      <c r="E37" s="275"/>
      <c r="F37" s="275"/>
      <c r="G37" s="209"/>
      <c r="H37" s="14"/>
      <c r="I37" s="706"/>
      <c r="J37" s="1080"/>
      <c r="K37" s="14"/>
      <c r="L37" s="875" t="s">
        <v>0</v>
      </c>
      <c r="M37" s="877" t="s">
        <v>1</v>
      </c>
      <c r="N37" s="17"/>
      <c r="O37" s="6"/>
      <c r="P37" s="5"/>
      <c r="Q37" s="287"/>
      <c r="S37" s="719"/>
      <c r="T37" s="209"/>
      <c r="U37" s="275"/>
      <c r="V37" s="275"/>
      <c r="W37" s="275"/>
      <c r="X37" s="209"/>
      <c r="Y37" s="14"/>
      <c r="Z37" s="706"/>
      <c r="AA37" s="1080"/>
      <c r="AB37" s="14"/>
      <c r="AC37" s="875" t="s">
        <v>0</v>
      </c>
      <c r="AD37" s="877" t="s">
        <v>1</v>
      </c>
      <c r="AE37" s="17"/>
      <c r="AF37" s="6"/>
      <c r="AG37" s="5"/>
    </row>
    <row r="38" spans="2:33" ht="4.5" customHeight="1">
      <c r="B38" s="719"/>
      <c r="C38" s="278"/>
      <c r="D38" s="275"/>
      <c r="E38" s="275"/>
      <c r="F38" s="275"/>
      <c r="G38" s="256"/>
      <c r="H38" s="11"/>
      <c r="I38" s="706"/>
      <c r="J38" s="1073">
        <v>0.5208333333333334</v>
      </c>
      <c r="K38" s="14"/>
      <c r="L38" s="876"/>
      <c r="M38" s="878"/>
      <c r="N38" s="17"/>
      <c r="O38" s="15"/>
      <c r="P38" s="11"/>
      <c r="Q38" s="287"/>
      <c r="S38" s="719"/>
      <c r="T38" s="278"/>
      <c r="U38" s="275"/>
      <c r="V38" s="275"/>
      <c r="W38" s="275"/>
      <c r="X38" s="256"/>
      <c r="Y38" s="11"/>
      <c r="Z38" s="706"/>
      <c r="AA38" s="1073">
        <v>0.548611111111111</v>
      </c>
      <c r="AB38" s="14"/>
      <c r="AC38" s="876"/>
      <c r="AD38" s="878"/>
      <c r="AE38" s="17"/>
      <c r="AF38" s="15"/>
      <c r="AG38" s="11"/>
    </row>
    <row r="39" spans="2:33" ht="4.5" customHeight="1">
      <c r="B39" s="209"/>
      <c r="C39" s="278"/>
      <c r="D39" s="275"/>
      <c r="E39" s="275"/>
      <c r="F39" s="275"/>
      <c r="G39" s="256"/>
      <c r="H39" s="11"/>
      <c r="I39" s="14"/>
      <c r="J39" s="1073"/>
      <c r="K39" s="14"/>
      <c r="L39" s="811"/>
      <c r="M39" s="954"/>
      <c r="N39" s="17"/>
      <c r="O39" s="15"/>
      <c r="P39" s="11"/>
      <c r="Q39" s="287"/>
      <c r="T39" s="278"/>
      <c r="U39" s="275"/>
      <c r="V39" s="275"/>
      <c r="W39" s="275"/>
      <c r="X39" s="256"/>
      <c r="Y39" s="11"/>
      <c r="Z39" s="14"/>
      <c r="AA39" s="1073"/>
      <c r="AB39" s="14"/>
      <c r="AC39" s="811"/>
      <c r="AD39" s="954"/>
      <c r="AE39" s="17"/>
      <c r="AF39" s="15"/>
      <c r="AG39" s="11"/>
    </row>
    <row r="40" spans="2:33" ht="4.5" customHeight="1">
      <c r="B40" s="256"/>
      <c r="C40" s="278"/>
      <c r="D40" s="275"/>
      <c r="E40" s="275"/>
      <c r="F40" s="275"/>
      <c r="G40" s="256"/>
      <c r="H40" s="11"/>
      <c r="I40" s="14"/>
      <c r="J40" s="1073"/>
      <c r="K40" s="14"/>
      <c r="L40" s="812"/>
      <c r="M40" s="955"/>
      <c r="N40" s="17"/>
      <c r="O40" s="15"/>
      <c r="P40" s="11"/>
      <c r="Q40" s="287"/>
      <c r="T40" s="278"/>
      <c r="U40" s="275"/>
      <c r="V40" s="275"/>
      <c r="W40" s="275"/>
      <c r="X40" s="256"/>
      <c r="Y40" s="11"/>
      <c r="Z40" s="14"/>
      <c r="AA40" s="1073"/>
      <c r="AB40" s="14"/>
      <c r="AC40" s="812"/>
      <c r="AD40" s="955"/>
      <c r="AE40" s="17"/>
      <c r="AF40" s="15"/>
      <c r="AG40" s="11"/>
    </row>
    <row r="41" spans="2:33" ht="4.5" customHeight="1">
      <c r="B41" s="256"/>
      <c r="C41" s="278"/>
      <c r="D41" s="279"/>
      <c r="E41" s="279"/>
      <c r="F41" s="254"/>
      <c r="G41" s="256"/>
      <c r="H41" s="14"/>
      <c r="I41" s="14"/>
      <c r="J41" s="1074" t="s">
        <v>172</v>
      </c>
      <c r="K41" s="14"/>
      <c r="L41" s="813"/>
      <c r="M41" s="956"/>
      <c r="N41" s="17"/>
      <c r="O41" s="6"/>
      <c r="P41" s="14"/>
      <c r="Q41" s="287"/>
      <c r="T41" s="278"/>
      <c r="U41" s="279"/>
      <c r="V41" s="279"/>
      <c r="W41" s="254"/>
      <c r="X41" s="256"/>
      <c r="Y41" s="14"/>
      <c r="Z41" s="14"/>
      <c r="AA41" s="1074" t="s">
        <v>172</v>
      </c>
      <c r="AB41" s="14"/>
      <c r="AC41" s="813"/>
      <c r="AD41" s="956"/>
      <c r="AE41" s="17"/>
      <c r="AF41" s="6"/>
      <c r="AG41" s="14"/>
    </row>
    <row r="42" spans="2:33" ht="4.5" customHeight="1">
      <c r="B42" s="256"/>
      <c r="C42" s="209"/>
      <c r="D42" s="280"/>
      <c r="E42" s="280"/>
      <c r="F42" s="280"/>
      <c r="G42" s="209"/>
      <c r="H42" s="11"/>
      <c r="I42" s="14"/>
      <c r="J42" s="1074"/>
      <c r="K42" s="14"/>
      <c r="L42" s="1058"/>
      <c r="M42" s="954"/>
      <c r="N42" s="17"/>
      <c r="O42" s="15"/>
      <c r="P42" s="11"/>
      <c r="Q42" s="287"/>
      <c r="T42" s="209"/>
      <c r="U42" s="280"/>
      <c r="V42" s="280"/>
      <c r="W42" s="280"/>
      <c r="X42" s="209"/>
      <c r="Y42" s="11"/>
      <c r="Z42" s="14"/>
      <c r="AA42" s="1074"/>
      <c r="AB42" s="14"/>
      <c r="AC42" s="1058"/>
      <c r="AD42" s="954"/>
      <c r="AE42" s="17"/>
      <c r="AF42" s="15"/>
      <c r="AG42" s="11"/>
    </row>
    <row r="43" spans="2:33" ht="4.5" customHeight="1">
      <c r="B43" s="256"/>
      <c r="C43" s="209"/>
      <c r="D43" s="275"/>
      <c r="E43" s="275"/>
      <c r="F43" s="276"/>
      <c r="G43" s="256"/>
      <c r="H43" s="14"/>
      <c r="I43" s="14"/>
      <c r="J43" s="1074"/>
      <c r="K43" s="14"/>
      <c r="L43" s="1059"/>
      <c r="M43" s="955"/>
      <c r="N43" s="21"/>
      <c r="O43" s="6"/>
      <c r="P43" s="14"/>
      <c r="Q43" s="287"/>
      <c r="T43" s="209"/>
      <c r="U43" s="275"/>
      <c r="V43" s="275"/>
      <c r="W43" s="276"/>
      <c r="X43" s="256"/>
      <c r="Y43" s="14"/>
      <c r="Z43" s="14"/>
      <c r="AA43" s="1074"/>
      <c r="AB43" s="14"/>
      <c r="AC43" s="1059"/>
      <c r="AD43" s="955"/>
      <c r="AE43" s="21"/>
      <c r="AF43" s="6"/>
      <c r="AG43" s="14"/>
    </row>
    <row r="44" spans="2:33" ht="4.5" customHeight="1">
      <c r="B44" s="209"/>
      <c r="C44" s="209"/>
      <c r="D44" s="279"/>
      <c r="E44" s="279"/>
      <c r="F44" s="280"/>
      <c r="G44" s="209"/>
      <c r="H44" s="14"/>
      <c r="I44" s="14"/>
      <c r="J44" s="1083"/>
      <c r="K44" s="14"/>
      <c r="L44" s="1060"/>
      <c r="M44" s="956"/>
      <c r="N44" s="17"/>
      <c r="O44" s="6"/>
      <c r="P44" s="14"/>
      <c r="Q44" s="287"/>
      <c r="T44" s="209"/>
      <c r="U44" s="279"/>
      <c r="V44" s="279"/>
      <c r="W44" s="280"/>
      <c r="X44" s="209"/>
      <c r="Y44" s="14"/>
      <c r="Z44" s="14"/>
      <c r="AA44" s="1083"/>
      <c r="AB44" s="14"/>
      <c r="AC44" s="1060"/>
      <c r="AD44" s="956"/>
      <c r="AE44" s="17"/>
      <c r="AF44" s="6"/>
      <c r="AG44" s="14"/>
    </row>
    <row r="45" spans="2:33" ht="4.5" customHeight="1">
      <c r="B45" s="275"/>
      <c r="C45" s="209"/>
      <c r="D45" s="279"/>
      <c r="E45" s="279"/>
      <c r="F45" s="275"/>
      <c r="G45" s="209"/>
      <c r="H45" s="14"/>
      <c r="I45" s="14"/>
      <c r="J45" s="1083"/>
      <c r="K45" s="14"/>
      <c r="L45" s="845"/>
      <c r="M45" s="845"/>
      <c r="N45" s="10"/>
      <c r="O45" s="6"/>
      <c r="P45" s="14"/>
      <c r="Q45" s="287"/>
      <c r="T45" s="209"/>
      <c r="U45" s="279"/>
      <c r="V45" s="279"/>
      <c r="W45" s="275"/>
      <c r="X45" s="209"/>
      <c r="Y45" s="14"/>
      <c r="Z45" s="14"/>
      <c r="AA45" s="1083"/>
      <c r="AB45" s="14"/>
      <c r="AC45" s="845"/>
      <c r="AD45" s="845"/>
      <c r="AE45" s="10"/>
      <c r="AF45" s="6"/>
      <c r="AG45" s="14"/>
    </row>
    <row r="46" spans="2:33" ht="4.5" customHeight="1">
      <c r="B46" s="275"/>
      <c r="C46" s="278"/>
      <c r="D46" s="275"/>
      <c r="E46" s="275"/>
      <c r="F46" s="275"/>
      <c r="G46" s="209"/>
      <c r="H46" s="14"/>
      <c r="I46" s="14"/>
      <c r="J46" s="1083"/>
      <c r="K46" s="14"/>
      <c r="L46" s="17"/>
      <c r="M46" s="17"/>
      <c r="N46" s="17"/>
      <c r="O46" s="6"/>
      <c r="P46" s="14"/>
      <c r="Q46" s="287"/>
      <c r="T46" s="278"/>
      <c r="U46" s="275"/>
      <c r="V46" s="275"/>
      <c r="W46" s="275"/>
      <c r="X46" s="209"/>
      <c r="Y46" s="14"/>
      <c r="Z46" s="14"/>
      <c r="AA46" s="1083"/>
      <c r="AB46" s="14"/>
      <c r="AC46" s="17"/>
      <c r="AD46" s="17"/>
      <c r="AE46" s="17"/>
      <c r="AF46" s="6"/>
      <c r="AG46" s="14"/>
    </row>
    <row r="47" spans="2:33" ht="4.5" customHeight="1">
      <c r="B47" s="276"/>
      <c r="C47" s="1061" t="s">
        <v>173</v>
      </c>
      <c r="D47" s="1062"/>
      <c r="E47" s="1062"/>
      <c r="F47" s="1062"/>
      <c r="G47" s="1063"/>
      <c r="H47" s="14"/>
      <c r="I47" s="14"/>
      <c r="J47" s="1081"/>
      <c r="K47" s="14"/>
      <c r="L47" s="20"/>
      <c r="M47" s="20"/>
      <c r="N47" s="21"/>
      <c r="O47" s="6"/>
      <c r="P47" s="14"/>
      <c r="Q47" s="287"/>
      <c r="T47" s="1061" t="s">
        <v>173</v>
      </c>
      <c r="U47" s="1062"/>
      <c r="V47" s="1062"/>
      <c r="W47" s="1062"/>
      <c r="X47" s="1063"/>
      <c r="Y47" s="14"/>
      <c r="Z47" s="14"/>
      <c r="AA47" s="1081"/>
      <c r="AB47" s="14"/>
      <c r="AC47" s="20"/>
      <c r="AD47" s="20"/>
      <c r="AE47" s="21"/>
      <c r="AF47" s="6"/>
      <c r="AG47" s="14"/>
    </row>
    <row r="48" spans="2:33" ht="4.5" customHeight="1">
      <c r="B48" s="276"/>
      <c r="C48" s="1064"/>
      <c r="D48" s="1065"/>
      <c r="E48" s="1065"/>
      <c r="F48" s="1065"/>
      <c r="G48" s="1066"/>
      <c r="H48" s="22"/>
      <c r="I48" s="27"/>
      <c r="J48" s="1082"/>
      <c r="K48" s="19"/>
      <c r="L48" s="25"/>
      <c r="M48" s="25"/>
      <c r="N48" s="26"/>
      <c r="O48" s="24"/>
      <c r="P48" s="11"/>
      <c r="Q48" s="287"/>
      <c r="T48" s="1064"/>
      <c r="U48" s="1065"/>
      <c r="V48" s="1065"/>
      <c r="W48" s="1065"/>
      <c r="X48" s="1066"/>
      <c r="Y48" s="22"/>
      <c r="Z48" s="27"/>
      <c r="AA48" s="1082"/>
      <c r="AB48" s="19"/>
      <c r="AC48" s="25"/>
      <c r="AD48" s="25"/>
      <c r="AE48" s="26"/>
      <c r="AF48" s="24"/>
      <c r="AG48" s="11"/>
    </row>
    <row r="49" spans="2:33" ht="4.5" customHeight="1">
      <c r="B49" s="288"/>
      <c r="C49" s="1064"/>
      <c r="D49" s="1065"/>
      <c r="E49" s="1065"/>
      <c r="F49" s="1065"/>
      <c r="G49" s="1066"/>
      <c r="H49" s="4"/>
      <c r="I49" s="31"/>
      <c r="J49" s="965"/>
      <c r="K49" s="5"/>
      <c r="L49" s="17"/>
      <c r="M49" s="17"/>
      <c r="N49" s="17"/>
      <c r="O49" s="11"/>
      <c r="P49" s="11"/>
      <c r="Q49" s="287"/>
      <c r="T49" s="1064"/>
      <c r="U49" s="1065"/>
      <c r="V49" s="1065"/>
      <c r="W49" s="1065"/>
      <c r="X49" s="1066"/>
      <c r="Y49" s="4"/>
      <c r="Z49" s="31"/>
      <c r="AA49" s="965"/>
      <c r="AB49" s="5"/>
      <c r="AC49" s="17"/>
      <c r="AD49" s="17"/>
      <c r="AE49" s="17"/>
      <c r="AF49" s="11"/>
      <c r="AG49" s="11"/>
    </row>
    <row r="50" spans="2:33" ht="4.5" customHeight="1">
      <c r="B50" s="288"/>
      <c r="C50" s="1067"/>
      <c r="D50" s="1068"/>
      <c r="E50" s="1068"/>
      <c r="F50" s="1068"/>
      <c r="G50" s="1069"/>
      <c r="H50" s="11"/>
      <c r="I50" s="14"/>
      <c r="J50" s="967"/>
      <c r="K50" s="5"/>
      <c r="L50" s="845"/>
      <c r="M50" s="845"/>
      <c r="N50" s="10"/>
      <c r="O50" s="11"/>
      <c r="P50" s="11"/>
      <c r="Q50" s="287"/>
      <c r="T50" s="1067"/>
      <c r="U50" s="1068"/>
      <c r="V50" s="1068"/>
      <c r="W50" s="1068"/>
      <c r="X50" s="1069"/>
      <c r="Y50" s="11"/>
      <c r="Z50" s="14"/>
      <c r="AA50" s="967"/>
      <c r="AB50" s="5"/>
      <c r="AC50" s="845"/>
      <c r="AD50" s="845"/>
      <c r="AE50" s="10"/>
      <c r="AF50" s="11"/>
      <c r="AG50" s="11"/>
    </row>
    <row r="51" spans="2:33" ht="4.5" customHeight="1">
      <c r="B51" s="289"/>
      <c r="C51" s="278"/>
      <c r="D51" s="275"/>
      <c r="E51" s="275"/>
      <c r="F51" s="275"/>
      <c r="G51" s="256"/>
      <c r="H51" s="14"/>
      <c r="I51" s="14"/>
      <c r="J51" s="14"/>
      <c r="K51" s="14"/>
      <c r="L51" s="17"/>
      <c r="M51" s="17"/>
      <c r="N51" s="17"/>
      <c r="O51" s="14"/>
      <c r="P51" s="14"/>
      <c r="Q51" s="287"/>
      <c r="T51" s="278"/>
      <c r="U51" s="275"/>
      <c r="V51" s="275"/>
      <c r="W51" s="275"/>
      <c r="X51" s="256"/>
      <c r="Y51" s="14"/>
      <c r="Z51" s="14"/>
      <c r="AA51" s="14"/>
      <c r="AB51" s="14"/>
      <c r="AC51" s="17"/>
      <c r="AD51" s="17"/>
      <c r="AE51" s="17"/>
      <c r="AF51" s="14"/>
      <c r="AG51" s="14"/>
    </row>
    <row r="52" spans="2:33" ht="4.5" customHeight="1">
      <c r="B52" s="289"/>
      <c r="C52" s="209"/>
      <c r="D52" s="275"/>
      <c r="E52" s="275"/>
      <c r="F52" s="277"/>
      <c r="G52" s="209"/>
      <c r="H52" s="11"/>
      <c r="I52" s="14"/>
      <c r="J52" s="14"/>
      <c r="K52" s="14"/>
      <c r="L52" s="20"/>
      <c r="M52" s="20"/>
      <c r="N52" s="21"/>
      <c r="O52" s="11"/>
      <c r="P52" s="11"/>
      <c r="Q52" s="287"/>
      <c r="T52" s="209"/>
      <c r="U52" s="275"/>
      <c r="V52" s="275"/>
      <c r="W52" s="277"/>
      <c r="X52" s="209"/>
      <c r="Y52" s="11"/>
      <c r="Z52" s="14"/>
      <c r="AA52" s="14"/>
      <c r="AB52" s="14"/>
      <c r="AC52" s="20"/>
      <c r="AD52" s="20"/>
      <c r="AE52" s="21"/>
      <c r="AF52" s="11"/>
      <c r="AG52" s="11"/>
    </row>
    <row r="53" spans="2:33" ht="4.5" customHeight="1">
      <c r="B53" s="256"/>
      <c r="C53" s="209"/>
      <c r="D53" s="275"/>
      <c r="E53" s="275"/>
      <c r="F53" s="276"/>
      <c r="G53" s="256"/>
      <c r="H53" s="14"/>
      <c r="I53" s="14"/>
      <c r="J53" s="14"/>
      <c r="K53" s="14"/>
      <c r="L53" s="17"/>
      <c r="M53" s="17"/>
      <c r="N53" s="17"/>
      <c r="O53" s="14"/>
      <c r="P53" s="14"/>
      <c r="Q53" s="287"/>
      <c r="T53" s="209"/>
      <c r="U53" s="275"/>
      <c r="V53" s="275"/>
      <c r="W53" s="276"/>
      <c r="X53" s="256"/>
      <c r="Y53" s="14"/>
      <c r="Z53" s="14"/>
      <c r="AA53" s="14"/>
      <c r="AB53" s="14"/>
      <c r="AC53" s="17"/>
      <c r="AD53" s="17"/>
      <c r="AE53" s="17"/>
      <c r="AF53" s="14"/>
      <c r="AG53" s="14"/>
    </row>
    <row r="54" spans="1:33" ht="4.5" customHeight="1">
      <c r="A54" s="14"/>
      <c r="B54" s="256"/>
      <c r="C54" s="278"/>
      <c r="D54" s="279"/>
      <c r="E54" s="279"/>
      <c r="F54" s="254"/>
      <c r="G54" s="256"/>
      <c r="H54" s="14"/>
      <c r="I54" s="14"/>
      <c r="J54" s="14"/>
      <c r="L54" s="17"/>
      <c r="M54" s="17"/>
      <c r="N54" s="17"/>
      <c r="O54" s="14"/>
      <c r="P54" s="14"/>
      <c r="Q54" s="287"/>
      <c r="T54" s="278"/>
      <c r="U54" s="279"/>
      <c r="V54" s="279"/>
      <c r="W54" s="254"/>
      <c r="X54" s="256"/>
      <c r="Y54" s="14"/>
      <c r="Z54" s="14"/>
      <c r="AA54" s="14"/>
      <c r="AC54" s="17"/>
      <c r="AD54" s="17"/>
      <c r="AE54" s="17"/>
      <c r="AF54" s="14"/>
      <c r="AG54" s="14"/>
    </row>
    <row r="55" spans="1:33" ht="4.5" customHeight="1">
      <c r="A55" s="14"/>
      <c r="B55" s="256"/>
      <c r="C55" s="209"/>
      <c r="D55" s="280"/>
      <c r="E55" s="280"/>
      <c r="F55" s="280"/>
      <c r="G55" s="209"/>
      <c r="H55" s="11"/>
      <c r="I55" s="14"/>
      <c r="J55" s="14"/>
      <c r="L55" s="20"/>
      <c r="M55" s="20"/>
      <c r="N55" s="21"/>
      <c r="O55" s="11"/>
      <c r="P55" s="11"/>
      <c r="Q55" s="287"/>
      <c r="T55" s="209"/>
      <c r="U55" s="280"/>
      <c r="V55" s="280"/>
      <c r="W55" s="280"/>
      <c r="X55" s="209"/>
      <c r="Y55" s="11"/>
      <c r="Z55" s="14"/>
      <c r="AA55" s="14"/>
      <c r="AC55" s="20"/>
      <c r="AD55" s="20"/>
      <c r="AE55" s="21"/>
      <c r="AF55" s="11"/>
      <c r="AG55" s="11"/>
    </row>
    <row r="56" spans="1:33" ht="4.5" customHeight="1">
      <c r="A56" s="14"/>
      <c r="B56" s="256"/>
      <c r="C56" s="209"/>
      <c r="D56" s="275"/>
      <c r="E56" s="275"/>
      <c r="F56" s="276"/>
      <c r="G56" s="256"/>
      <c r="H56" s="14"/>
      <c r="I56" s="14"/>
      <c r="J56" s="14"/>
      <c r="L56" s="17"/>
      <c r="M56" s="17"/>
      <c r="N56" s="17"/>
      <c r="O56" s="14"/>
      <c r="P56" s="14"/>
      <c r="Q56" s="287"/>
      <c r="T56" s="209"/>
      <c r="U56" s="275"/>
      <c r="V56" s="275"/>
      <c r="W56" s="276"/>
      <c r="X56" s="256"/>
      <c r="Y56" s="14"/>
      <c r="Z56" s="14"/>
      <c r="AA56" s="14"/>
      <c r="AC56" s="17"/>
      <c r="AD56" s="17"/>
      <c r="AE56" s="17"/>
      <c r="AF56" s="14"/>
      <c r="AG56" s="14"/>
    </row>
    <row r="57" spans="1:33" ht="4.5" customHeight="1">
      <c r="A57" s="14"/>
      <c r="B57" s="209"/>
      <c r="C57" s="209"/>
      <c r="D57" s="279"/>
      <c r="E57" s="279"/>
      <c r="F57" s="280"/>
      <c r="G57" s="209"/>
      <c r="H57" s="14"/>
      <c r="J57" s="14"/>
      <c r="L57" s="845"/>
      <c r="M57" s="845"/>
      <c r="N57" s="10"/>
      <c r="O57" s="14"/>
      <c r="P57" s="14"/>
      <c r="Q57" s="287"/>
      <c r="T57" s="209"/>
      <c r="U57" s="279"/>
      <c r="V57" s="279"/>
      <c r="W57" s="280"/>
      <c r="X57" s="209"/>
      <c r="Y57" s="14"/>
      <c r="AA57" s="14"/>
      <c r="AC57" s="845"/>
      <c r="AD57" s="845"/>
      <c r="AE57" s="10"/>
      <c r="AF57" s="14"/>
      <c r="AG57" s="14"/>
    </row>
    <row r="58" spans="1:33" ht="4.5" customHeight="1">
      <c r="A58" s="14"/>
      <c r="B58" s="275"/>
      <c r="C58" s="209"/>
      <c r="D58" s="279"/>
      <c r="E58" s="279"/>
      <c r="F58" s="275"/>
      <c r="G58" s="209"/>
      <c r="H58" s="14"/>
      <c r="I58" s="14"/>
      <c r="J58" s="14"/>
      <c r="L58" s="845"/>
      <c r="M58" s="845"/>
      <c r="N58" s="10"/>
      <c r="O58" s="14"/>
      <c r="P58" s="14"/>
      <c r="Q58" s="287"/>
      <c r="T58" s="209"/>
      <c r="U58" s="279"/>
      <c r="V58" s="279"/>
      <c r="W58" s="275"/>
      <c r="X58" s="209"/>
      <c r="Y58" s="14"/>
      <c r="Z58" s="14"/>
      <c r="AA58" s="14"/>
      <c r="AC58" s="845"/>
      <c r="AD58" s="845"/>
      <c r="AE58" s="10"/>
      <c r="AF58" s="14"/>
      <c r="AG58" s="14"/>
    </row>
    <row r="59" spans="1:33" ht="4.5" customHeight="1">
      <c r="A59" s="14"/>
      <c r="B59" s="275"/>
      <c r="C59" s="278"/>
      <c r="D59" s="275"/>
      <c r="E59" s="275"/>
      <c r="F59" s="275"/>
      <c r="G59" s="209"/>
      <c r="H59" s="14"/>
      <c r="I59" s="14"/>
      <c r="J59" s="182"/>
      <c r="L59" s="17"/>
      <c r="M59" s="17"/>
      <c r="N59" s="17"/>
      <c r="O59" s="14"/>
      <c r="P59" s="14"/>
      <c r="Q59" s="287"/>
      <c r="T59" s="278"/>
      <c r="U59" s="275"/>
      <c r="V59" s="275"/>
      <c r="W59" s="275"/>
      <c r="X59" s="209"/>
      <c r="Y59" s="14"/>
      <c r="Z59" s="14"/>
      <c r="AA59" s="182"/>
      <c r="AC59" s="17"/>
      <c r="AD59" s="17"/>
      <c r="AE59" s="17"/>
      <c r="AF59" s="14"/>
      <c r="AG59" s="14"/>
    </row>
    <row r="60" spans="1:33" ht="4.5" customHeight="1">
      <c r="A60" s="14"/>
      <c r="B60" s="276"/>
      <c r="C60" s="1061" t="s">
        <v>174</v>
      </c>
      <c r="D60" s="1062"/>
      <c r="E60" s="1062"/>
      <c r="F60" s="1062"/>
      <c r="G60" s="1063"/>
      <c r="H60" s="14"/>
      <c r="I60" s="14"/>
      <c r="J60" s="1070"/>
      <c r="L60" s="20"/>
      <c r="M60" s="20"/>
      <c r="N60" s="21"/>
      <c r="O60" s="14"/>
      <c r="P60" s="14"/>
      <c r="Q60" s="287"/>
      <c r="T60" s="1061" t="s">
        <v>174</v>
      </c>
      <c r="U60" s="1062"/>
      <c r="V60" s="1062"/>
      <c r="W60" s="1062"/>
      <c r="X60" s="1063"/>
      <c r="Y60" s="14"/>
      <c r="Z60" s="14"/>
      <c r="AA60" s="1070"/>
      <c r="AC60" s="20"/>
      <c r="AD60" s="20"/>
      <c r="AE60" s="21"/>
      <c r="AF60" s="14"/>
      <c r="AG60" s="14"/>
    </row>
    <row r="61" spans="1:33" ht="4.5" customHeight="1">
      <c r="A61" s="14"/>
      <c r="B61" s="276"/>
      <c r="C61" s="1064"/>
      <c r="D61" s="1065"/>
      <c r="E61" s="1065"/>
      <c r="F61" s="1065"/>
      <c r="G61" s="1066"/>
      <c r="H61" s="11"/>
      <c r="J61" s="1071"/>
      <c r="K61" s="19"/>
      <c r="L61" s="25"/>
      <c r="M61" s="25"/>
      <c r="N61" s="26"/>
      <c r="O61" s="22"/>
      <c r="P61" s="11"/>
      <c r="Q61" s="287"/>
      <c r="T61" s="1064"/>
      <c r="U61" s="1065"/>
      <c r="V61" s="1065"/>
      <c r="W61" s="1065"/>
      <c r="X61" s="1066"/>
      <c r="Y61" s="11"/>
      <c r="AA61" s="1071"/>
      <c r="AB61" s="19"/>
      <c r="AC61" s="25"/>
      <c r="AD61" s="25"/>
      <c r="AE61" s="26"/>
      <c r="AF61" s="22"/>
      <c r="AG61" s="11"/>
    </row>
    <row r="62" spans="1:33" ht="4.5" customHeight="1">
      <c r="A62" s="14"/>
      <c r="B62" s="288"/>
      <c r="C62" s="1064"/>
      <c r="D62" s="1065"/>
      <c r="E62" s="1065"/>
      <c r="F62" s="1065"/>
      <c r="G62" s="1066"/>
      <c r="H62" s="4"/>
      <c r="I62" s="31"/>
      <c r="J62" s="1078"/>
      <c r="K62" s="5"/>
      <c r="L62" s="17"/>
      <c r="M62" s="17"/>
      <c r="N62" s="17"/>
      <c r="O62" s="23"/>
      <c r="P62" s="11"/>
      <c r="Q62" s="287"/>
      <c r="T62" s="1064"/>
      <c r="U62" s="1065"/>
      <c r="V62" s="1065"/>
      <c r="W62" s="1065"/>
      <c r="X62" s="1066"/>
      <c r="Y62" s="4"/>
      <c r="Z62" s="31"/>
      <c r="AA62" s="1078"/>
      <c r="AB62" s="5"/>
      <c r="AC62" s="17"/>
      <c r="AD62" s="17"/>
      <c r="AE62" s="17"/>
      <c r="AF62" s="23"/>
      <c r="AG62" s="11"/>
    </row>
    <row r="63" spans="1:33" ht="4.5" customHeight="1">
      <c r="A63" s="14"/>
      <c r="B63" s="288"/>
      <c r="C63" s="1067"/>
      <c r="D63" s="1068"/>
      <c r="E63" s="1068"/>
      <c r="F63" s="1068"/>
      <c r="G63" s="1069"/>
      <c r="H63" s="11"/>
      <c r="I63" s="14"/>
      <c r="J63" s="1079"/>
      <c r="K63" s="5"/>
      <c r="L63" s="819"/>
      <c r="M63" s="819"/>
      <c r="N63" s="10"/>
      <c r="O63" s="15"/>
      <c r="P63" s="11"/>
      <c r="Q63" s="287"/>
      <c r="T63" s="1067"/>
      <c r="U63" s="1068"/>
      <c r="V63" s="1068"/>
      <c r="W63" s="1068"/>
      <c r="X63" s="1069"/>
      <c r="Y63" s="11"/>
      <c r="Z63" s="14"/>
      <c r="AA63" s="1079"/>
      <c r="AB63" s="5"/>
      <c r="AC63" s="819"/>
      <c r="AD63" s="819"/>
      <c r="AE63" s="10"/>
      <c r="AF63" s="15"/>
      <c r="AG63" s="11"/>
    </row>
    <row r="64" spans="1:33" ht="4.5" customHeight="1">
      <c r="A64" s="14"/>
      <c r="B64" s="289"/>
      <c r="C64" s="278"/>
      <c r="D64" s="275"/>
      <c r="E64" s="275"/>
      <c r="F64" s="275"/>
      <c r="G64" s="256"/>
      <c r="H64" s="14"/>
      <c r="I64" s="14"/>
      <c r="L64" s="1059"/>
      <c r="M64" s="955"/>
      <c r="N64" s="168"/>
      <c r="O64" s="6"/>
      <c r="P64" s="14"/>
      <c r="Q64" s="287"/>
      <c r="T64" s="278"/>
      <c r="U64" s="275"/>
      <c r="V64" s="275"/>
      <c r="W64" s="275"/>
      <c r="X64" s="256"/>
      <c r="Y64" s="14"/>
      <c r="Z64" s="14"/>
      <c r="AC64" s="1059"/>
      <c r="AD64" s="955"/>
      <c r="AE64" s="168"/>
      <c r="AF64" s="6"/>
      <c r="AG64" s="14"/>
    </row>
    <row r="65" spans="1:33" ht="4.5" customHeight="1">
      <c r="A65" s="14"/>
      <c r="B65" s="289"/>
      <c r="C65" s="209"/>
      <c r="D65" s="275"/>
      <c r="E65" s="275"/>
      <c r="F65" s="277"/>
      <c r="G65" s="209"/>
      <c r="H65" s="11"/>
      <c r="I65" s="14"/>
      <c r="J65" s="1075"/>
      <c r="K65" s="14"/>
      <c r="L65" s="1059"/>
      <c r="M65" s="955"/>
      <c r="N65" s="17"/>
      <c r="O65" s="15"/>
      <c r="P65" s="11"/>
      <c r="Q65" s="287"/>
      <c r="T65" s="209"/>
      <c r="U65" s="275"/>
      <c r="V65" s="275"/>
      <c r="W65" s="277"/>
      <c r="X65" s="209"/>
      <c r="Y65" s="11"/>
      <c r="Z65" s="14"/>
      <c r="AA65" s="1075"/>
      <c r="AB65" s="14"/>
      <c r="AC65" s="1059"/>
      <c r="AD65" s="955"/>
      <c r="AE65" s="17"/>
      <c r="AF65" s="15"/>
      <c r="AG65" s="11"/>
    </row>
    <row r="66" spans="1:33" ht="4.5" customHeight="1">
      <c r="A66" s="14"/>
      <c r="B66" s="256"/>
      <c r="C66" s="209"/>
      <c r="D66" s="275"/>
      <c r="E66" s="275"/>
      <c r="F66" s="276"/>
      <c r="G66" s="256"/>
      <c r="H66" s="14"/>
      <c r="I66" s="14"/>
      <c r="J66" s="1075"/>
      <c r="L66" s="1060"/>
      <c r="M66" s="956"/>
      <c r="N66" s="168"/>
      <c r="O66" s="6"/>
      <c r="P66" s="14"/>
      <c r="Q66" s="287"/>
      <c r="T66" s="209"/>
      <c r="U66" s="275"/>
      <c r="V66" s="275"/>
      <c r="W66" s="276"/>
      <c r="X66" s="256"/>
      <c r="Y66" s="14"/>
      <c r="Z66" s="14"/>
      <c r="AA66" s="1075"/>
      <c r="AC66" s="1060"/>
      <c r="AD66" s="956"/>
      <c r="AE66" s="168"/>
      <c r="AF66" s="6"/>
      <c r="AG66" s="14"/>
    </row>
    <row r="67" spans="1:33" ht="4.5" customHeight="1">
      <c r="A67" s="14"/>
      <c r="B67" s="256"/>
      <c r="C67" s="209"/>
      <c r="D67" s="277"/>
      <c r="E67" s="277"/>
      <c r="F67" s="277"/>
      <c r="G67" s="209"/>
      <c r="H67" s="14"/>
      <c r="J67" s="1075"/>
      <c r="L67" s="812"/>
      <c r="M67" s="955"/>
      <c r="N67" s="17"/>
      <c r="O67" s="6"/>
      <c r="P67" s="14"/>
      <c r="Q67" s="287"/>
      <c r="T67" s="209"/>
      <c r="U67" s="277"/>
      <c r="V67" s="277"/>
      <c r="W67" s="277"/>
      <c r="X67" s="209"/>
      <c r="Y67" s="14"/>
      <c r="AA67" s="1075"/>
      <c r="AC67" s="812"/>
      <c r="AD67" s="955"/>
      <c r="AE67" s="17"/>
      <c r="AF67" s="6"/>
      <c r="AG67" s="14"/>
    </row>
    <row r="68" spans="1:33" ht="4.5" customHeight="1">
      <c r="A68" s="14"/>
      <c r="B68" s="256"/>
      <c r="C68" s="209"/>
      <c r="D68" s="275"/>
      <c r="E68" s="275"/>
      <c r="F68" s="275"/>
      <c r="G68" s="209"/>
      <c r="H68" s="14"/>
      <c r="I68" s="14"/>
      <c r="J68" s="1076" t="s">
        <v>239</v>
      </c>
      <c r="L68" s="812"/>
      <c r="M68" s="955"/>
      <c r="N68" s="17"/>
      <c r="O68" s="6"/>
      <c r="P68" s="14"/>
      <c r="Q68" s="287"/>
      <c r="T68" s="209"/>
      <c r="U68" s="275"/>
      <c r="V68" s="275"/>
      <c r="W68" s="275"/>
      <c r="X68" s="209"/>
      <c r="Y68" s="14"/>
      <c r="Z68" s="14"/>
      <c r="AA68" s="1076" t="s">
        <v>239</v>
      </c>
      <c r="AC68" s="812"/>
      <c r="AD68" s="955"/>
      <c r="AE68" s="17"/>
      <c r="AF68" s="6"/>
      <c r="AG68" s="14"/>
    </row>
    <row r="69" spans="1:33" ht="4.5" customHeight="1">
      <c r="A69" s="14"/>
      <c r="B69" s="719" t="s">
        <v>175</v>
      </c>
      <c r="C69" s="278"/>
      <c r="D69" s="275"/>
      <c r="E69" s="275"/>
      <c r="F69" s="277"/>
      <c r="G69" s="209"/>
      <c r="H69" s="14"/>
      <c r="I69" s="848"/>
      <c r="J69" s="1076"/>
      <c r="L69" s="813"/>
      <c r="M69" s="956"/>
      <c r="N69" s="17"/>
      <c r="O69" s="6"/>
      <c r="P69" s="14"/>
      <c r="Q69" s="287"/>
      <c r="S69" s="719" t="s">
        <v>176</v>
      </c>
      <c r="T69" s="278"/>
      <c r="U69" s="275"/>
      <c r="V69" s="275"/>
      <c r="W69" s="277"/>
      <c r="X69" s="209"/>
      <c r="Y69" s="14"/>
      <c r="Z69" s="848"/>
      <c r="AA69" s="1076"/>
      <c r="AC69" s="813"/>
      <c r="AD69" s="956"/>
      <c r="AE69" s="17"/>
      <c r="AF69" s="6"/>
      <c r="AG69" s="14"/>
    </row>
    <row r="70" spans="1:33" ht="4.5" customHeight="1">
      <c r="A70" s="14"/>
      <c r="B70" s="719"/>
      <c r="C70" s="209"/>
      <c r="D70" s="275"/>
      <c r="E70" s="275"/>
      <c r="F70" s="275"/>
      <c r="G70" s="209"/>
      <c r="H70" s="14"/>
      <c r="I70" s="848"/>
      <c r="J70" s="1076"/>
      <c r="L70" s="875" t="s">
        <v>0</v>
      </c>
      <c r="M70" s="877" t="s">
        <v>1</v>
      </c>
      <c r="N70" s="17"/>
      <c r="O70" s="6"/>
      <c r="P70" s="14"/>
      <c r="Q70" s="287"/>
      <c r="S70" s="719"/>
      <c r="T70" s="209"/>
      <c r="U70" s="275"/>
      <c r="V70" s="275"/>
      <c r="W70" s="275"/>
      <c r="X70" s="209"/>
      <c r="Y70" s="14"/>
      <c r="Z70" s="848"/>
      <c r="AA70" s="1076"/>
      <c r="AC70" s="875" t="s">
        <v>0</v>
      </c>
      <c r="AD70" s="877" t="s">
        <v>1</v>
      </c>
      <c r="AE70" s="17"/>
      <c r="AF70" s="6"/>
      <c r="AG70" s="14"/>
    </row>
    <row r="71" spans="1:33" ht="4.5" customHeight="1">
      <c r="A71" s="14"/>
      <c r="B71" s="719"/>
      <c r="C71" s="278"/>
      <c r="D71" s="275"/>
      <c r="E71" s="275"/>
      <c r="F71" s="275"/>
      <c r="G71" s="256"/>
      <c r="H71" s="11"/>
      <c r="I71" s="848"/>
      <c r="J71" s="1073">
        <v>0.5208333333333334</v>
      </c>
      <c r="L71" s="876"/>
      <c r="M71" s="878"/>
      <c r="N71" s="17"/>
      <c r="O71" s="15"/>
      <c r="P71" s="11"/>
      <c r="Q71" s="287"/>
      <c r="S71" s="719"/>
      <c r="T71" s="278"/>
      <c r="U71" s="275"/>
      <c r="V71" s="275"/>
      <c r="W71" s="275"/>
      <c r="X71" s="256"/>
      <c r="Y71" s="11"/>
      <c r="Z71" s="848"/>
      <c r="AA71" s="1073">
        <v>0.548611111111111</v>
      </c>
      <c r="AC71" s="876"/>
      <c r="AD71" s="878"/>
      <c r="AE71" s="17"/>
      <c r="AF71" s="15"/>
      <c r="AG71" s="11"/>
    </row>
    <row r="72" spans="1:33" ht="4.5" customHeight="1">
      <c r="A72" s="14"/>
      <c r="B72" s="719"/>
      <c r="C72" s="278"/>
      <c r="D72" s="275"/>
      <c r="E72" s="275"/>
      <c r="F72" s="275"/>
      <c r="G72" s="256"/>
      <c r="H72" s="11"/>
      <c r="I72" s="14"/>
      <c r="J72" s="1073"/>
      <c r="L72" s="811"/>
      <c r="M72" s="954"/>
      <c r="N72" s="17"/>
      <c r="O72" s="15"/>
      <c r="P72" s="11"/>
      <c r="Q72" s="287"/>
      <c r="S72" s="719"/>
      <c r="T72" s="278"/>
      <c r="U72" s="275"/>
      <c r="V72" s="275"/>
      <c r="W72" s="275"/>
      <c r="X72" s="256"/>
      <c r="Y72" s="11"/>
      <c r="Z72" s="14"/>
      <c r="AA72" s="1073"/>
      <c r="AC72" s="811"/>
      <c r="AD72" s="954"/>
      <c r="AE72" s="17"/>
      <c r="AF72" s="15"/>
      <c r="AG72" s="11"/>
    </row>
    <row r="73" spans="1:33" ht="4.5" customHeight="1">
      <c r="A73" s="14"/>
      <c r="B73" s="256"/>
      <c r="C73" s="278"/>
      <c r="D73" s="275"/>
      <c r="E73" s="275"/>
      <c r="F73" s="275"/>
      <c r="G73" s="256"/>
      <c r="H73" s="11"/>
      <c r="I73" s="14"/>
      <c r="J73" s="1073"/>
      <c r="L73" s="812"/>
      <c r="M73" s="955"/>
      <c r="N73" s="17"/>
      <c r="O73" s="15"/>
      <c r="P73" s="11"/>
      <c r="Q73" s="287"/>
      <c r="T73" s="278"/>
      <c r="U73" s="275"/>
      <c r="V73" s="275"/>
      <c r="W73" s="275"/>
      <c r="X73" s="256"/>
      <c r="Y73" s="11"/>
      <c r="Z73" s="14"/>
      <c r="AA73" s="1073"/>
      <c r="AC73" s="812"/>
      <c r="AD73" s="955"/>
      <c r="AE73" s="17"/>
      <c r="AF73" s="15"/>
      <c r="AG73" s="11"/>
    </row>
    <row r="74" spans="1:33" ht="4.5" customHeight="1">
      <c r="A74" s="14"/>
      <c r="B74" s="256"/>
      <c r="C74" s="278"/>
      <c r="D74" s="279"/>
      <c r="E74" s="279"/>
      <c r="F74" s="254"/>
      <c r="G74" s="256"/>
      <c r="H74" s="14"/>
      <c r="I74" s="14"/>
      <c r="J74" s="1074" t="s">
        <v>172</v>
      </c>
      <c r="L74" s="813"/>
      <c r="M74" s="956"/>
      <c r="N74" s="17"/>
      <c r="O74" s="6"/>
      <c r="P74" s="14"/>
      <c r="Q74" s="287"/>
      <c r="T74" s="278"/>
      <c r="U74" s="279"/>
      <c r="V74" s="279"/>
      <c r="W74" s="254"/>
      <c r="X74" s="256"/>
      <c r="Y74" s="14"/>
      <c r="Z74" s="14"/>
      <c r="AA74" s="1074" t="s">
        <v>172</v>
      </c>
      <c r="AC74" s="813"/>
      <c r="AD74" s="956"/>
      <c r="AE74" s="17"/>
      <c r="AF74" s="6"/>
      <c r="AG74" s="14"/>
    </row>
    <row r="75" spans="1:33" ht="4.5" customHeight="1">
      <c r="A75" s="14"/>
      <c r="B75" s="256"/>
      <c r="C75" s="209"/>
      <c r="D75" s="280"/>
      <c r="E75" s="280"/>
      <c r="F75" s="280"/>
      <c r="G75" s="209"/>
      <c r="H75" s="11"/>
      <c r="I75" s="14"/>
      <c r="J75" s="1074"/>
      <c r="L75" s="1058"/>
      <c r="M75" s="954"/>
      <c r="N75" s="17"/>
      <c r="O75" s="15"/>
      <c r="P75" s="11"/>
      <c r="Q75" s="287"/>
      <c r="T75" s="209"/>
      <c r="U75" s="280"/>
      <c r="V75" s="280"/>
      <c r="W75" s="280"/>
      <c r="X75" s="209"/>
      <c r="Y75" s="11"/>
      <c r="Z75" s="14"/>
      <c r="AA75" s="1074"/>
      <c r="AC75" s="1058"/>
      <c r="AD75" s="954"/>
      <c r="AE75" s="17"/>
      <c r="AF75" s="15"/>
      <c r="AG75" s="11"/>
    </row>
    <row r="76" spans="1:33" ht="4.5" customHeight="1">
      <c r="A76" s="14"/>
      <c r="B76" s="256"/>
      <c r="C76" s="209"/>
      <c r="D76" s="275"/>
      <c r="E76" s="275"/>
      <c r="F76" s="276"/>
      <c r="G76" s="256"/>
      <c r="H76" s="14"/>
      <c r="I76" s="14"/>
      <c r="J76" s="1074"/>
      <c r="L76" s="1059"/>
      <c r="M76" s="955"/>
      <c r="N76" s="21"/>
      <c r="O76" s="6"/>
      <c r="P76" s="14"/>
      <c r="Q76" s="287"/>
      <c r="T76" s="209"/>
      <c r="U76" s="275"/>
      <c r="V76" s="275"/>
      <c r="W76" s="276"/>
      <c r="X76" s="256"/>
      <c r="Y76" s="14"/>
      <c r="Z76" s="14"/>
      <c r="AA76" s="1074"/>
      <c r="AC76" s="1059"/>
      <c r="AD76" s="955"/>
      <c r="AE76" s="21"/>
      <c r="AF76" s="6"/>
      <c r="AG76" s="14"/>
    </row>
    <row r="77" spans="1:33" ht="4.5" customHeight="1">
      <c r="A77" s="14"/>
      <c r="B77" s="209"/>
      <c r="C77" s="209"/>
      <c r="D77" s="279"/>
      <c r="E77" s="279"/>
      <c r="F77" s="280"/>
      <c r="G77" s="209"/>
      <c r="H77" s="14"/>
      <c r="J77" s="14"/>
      <c r="L77" s="1060"/>
      <c r="M77" s="956"/>
      <c r="N77" s="17"/>
      <c r="O77" s="6"/>
      <c r="P77" s="14"/>
      <c r="Q77" s="287"/>
      <c r="T77" s="209"/>
      <c r="U77" s="279"/>
      <c r="V77" s="279"/>
      <c r="W77" s="280"/>
      <c r="X77" s="209"/>
      <c r="Y77" s="14"/>
      <c r="AA77" s="14"/>
      <c r="AC77" s="1060"/>
      <c r="AD77" s="956"/>
      <c r="AE77" s="17"/>
      <c r="AF77" s="6"/>
      <c r="AG77" s="14"/>
    </row>
    <row r="78" spans="1:33" ht="4.5" customHeight="1">
      <c r="A78" s="14"/>
      <c r="B78" s="275"/>
      <c r="C78" s="209"/>
      <c r="D78" s="279"/>
      <c r="E78" s="279"/>
      <c r="F78" s="275"/>
      <c r="G78" s="209"/>
      <c r="H78" s="14"/>
      <c r="I78" s="14"/>
      <c r="J78" s="14"/>
      <c r="L78" s="845"/>
      <c r="M78" s="845"/>
      <c r="N78" s="10"/>
      <c r="O78" s="6"/>
      <c r="P78" s="14"/>
      <c r="Q78" s="287"/>
      <c r="T78" s="209"/>
      <c r="U78" s="279"/>
      <c r="V78" s="279"/>
      <c r="W78" s="275"/>
      <c r="X78" s="209"/>
      <c r="Y78" s="14"/>
      <c r="Z78" s="14"/>
      <c r="AA78" s="14"/>
      <c r="AC78" s="845"/>
      <c r="AD78" s="845"/>
      <c r="AE78" s="10"/>
      <c r="AF78" s="6"/>
      <c r="AG78" s="14"/>
    </row>
    <row r="79" spans="1:33" ht="4.5" customHeight="1">
      <c r="A79" s="14"/>
      <c r="B79" s="275"/>
      <c r="C79" s="278"/>
      <c r="D79" s="275"/>
      <c r="E79" s="275"/>
      <c r="F79" s="275"/>
      <c r="G79" s="209"/>
      <c r="H79" s="14"/>
      <c r="J79" s="182"/>
      <c r="L79" s="17"/>
      <c r="M79" s="17"/>
      <c r="N79" s="17"/>
      <c r="O79" s="6"/>
      <c r="P79" s="14"/>
      <c r="Q79" s="287"/>
      <c r="T79" s="278"/>
      <c r="U79" s="275"/>
      <c r="V79" s="275"/>
      <c r="W79" s="275"/>
      <c r="X79" s="209"/>
      <c r="Y79" s="14"/>
      <c r="AA79" s="182"/>
      <c r="AC79" s="17"/>
      <c r="AD79" s="17"/>
      <c r="AE79" s="17"/>
      <c r="AF79" s="6"/>
      <c r="AG79" s="14"/>
    </row>
    <row r="80" spans="1:33" ht="4.5" customHeight="1">
      <c r="A80" s="14"/>
      <c r="B80" s="276"/>
      <c r="C80" s="1061" t="s">
        <v>177</v>
      </c>
      <c r="D80" s="1062"/>
      <c r="E80" s="1062"/>
      <c r="F80" s="1062"/>
      <c r="G80" s="1063"/>
      <c r="H80" s="14"/>
      <c r="J80" s="1070"/>
      <c r="K80" s="14"/>
      <c r="L80" s="20"/>
      <c r="M80" s="20"/>
      <c r="N80" s="21"/>
      <c r="O80" s="6"/>
      <c r="P80" s="14"/>
      <c r="Q80" s="287"/>
      <c r="T80" s="1061" t="s">
        <v>177</v>
      </c>
      <c r="U80" s="1062"/>
      <c r="V80" s="1062"/>
      <c r="W80" s="1062"/>
      <c r="X80" s="1063"/>
      <c r="Y80" s="14"/>
      <c r="AA80" s="1070"/>
      <c r="AB80" s="14"/>
      <c r="AC80" s="20"/>
      <c r="AD80" s="20"/>
      <c r="AE80" s="21"/>
      <c r="AF80" s="6"/>
      <c r="AG80" s="14"/>
    </row>
    <row r="81" spans="1:33" ht="4.5" customHeight="1">
      <c r="A81" s="14"/>
      <c r="B81" s="276"/>
      <c r="C81" s="1064"/>
      <c r="D81" s="1065"/>
      <c r="E81" s="1065"/>
      <c r="F81" s="1065"/>
      <c r="G81" s="1066"/>
      <c r="H81" s="22"/>
      <c r="I81" s="27"/>
      <c r="J81" s="1071"/>
      <c r="K81" s="19"/>
      <c r="L81" s="25"/>
      <c r="M81" s="25"/>
      <c r="N81" s="26"/>
      <c r="O81" s="24"/>
      <c r="P81" s="11"/>
      <c r="Q81" s="287"/>
      <c r="T81" s="1064"/>
      <c r="U81" s="1065"/>
      <c r="V81" s="1065"/>
      <c r="W81" s="1065"/>
      <c r="X81" s="1066"/>
      <c r="Y81" s="22"/>
      <c r="Z81" s="27"/>
      <c r="AA81" s="1071"/>
      <c r="AB81" s="19"/>
      <c r="AC81" s="25"/>
      <c r="AD81" s="25"/>
      <c r="AE81" s="26"/>
      <c r="AF81" s="24"/>
      <c r="AG81" s="11"/>
    </row>
    <row r="82" spans="1:33" ht="4.5" customHeight="1">
      <c r="A82" s="14"/>
      <c r="B82" s="288"/>
      <c r="C82" s="1064"/>
      <c r="D82" s="1065"/>
      <c r="E82" s="1065"/>
      <c r="F82" s="1065"/>
      <c r="G82" s="1066"/>
      <c r="H82" s="4"/>
      <c r="I82" s="31"/>
      <c r="J82" s="1071"/>
      <c r="L82" s="17"/>
      <c r="M82" s="17"/>
      <c r="N82" s="17"/>
      <c r="O82" s="11"/>
      <c r="P82" s="11"/>
      <c r="Q82" s="287"/>
      <c r="T82" s="1064"/>
      <c r="U82" s="1065"/>
      <c r="V82" s="1065"/>
      <c r="W82" s="1065"/>
      <c r="X82" s="1066"/>
      <c r="Y82" s="4"/>
      <c r="Z82" s="31"/>
      <c r="AA82" s="1071"/>
      <c r="AC82" s="17"/>
      <c r="AD82" s="17"/>
      <c r="AE82" s="17"/>
      <c r="AF82" s="11"/>
      <c r="AG82" s="11"/>
    </row>
    <row r="83" spans="1:33" ht="4.5" customHeight="1">
      <c r="A83" s="14"/>
      <c r="B83" s="288"/>
      <c r="C83" s="1067"/>
      <c r="D83" s="1068"/>
      <c r="E83" s="1068"/>
      <c r="F83" s="1068"/>
      <c r="G83" s="1069"/>
      <c r="H83" s="11"/>
      <c r="I83" s="14"/>
      <c r="J83" s="1072"/>
      <c r="L83" s="845"/>
      <c r="M83" s="845"/>
      <c r="N83" s="10"/>
      <c r="O83" s="11"/>
      <c r="P83" s="11"/>
      <c r="Q83" s="287"/>
      <c r="T83" s="1067"/>
      <c r="U83" s="1068"/>
      <c r="V83" s="1068"/>
      <c r="W83" s="1068"/>
      <c r="X83" s="1069"/>
      <c r="Y83" s="11"/>
      <c r="Z83" s="14"/>
      <c r="AA83" s="1072"/>
      <c r="AC83" s="845"/>
      <c r="AD83" s="845"/>
      <c r="AE83" s="10"/>
      <c r="AF83" s="11"/>
      <c r="AG83" s="11"/>
    </row>
    <row r="84" spans="1:33" ht="4.5" customHeight="1">
      <c r="A84" s="14"/>
      <c r="B84" s="289"/>
      <c r="C84" s="278"/>
      <c r="D84" s="275"/>
      <c r="E84" s="275"/>
      <c r="F84" s="275"/>
      <c r="G84" s="256"/>
      <c r="H84" s="14"/>
      <c r="I84" s="14"/>
      <c r="J84" s="14"/>
      <c r="L84" s="17"/>
      <c r="M84" s="17"/>
      <c r="N84" s="17"/>
      <c r="O84" s="14"/>
      <c r="P84" s="14"/>
      <c r="Q84" s="287"/>
      <c r="T84" s="278"/>
      <c r="U84" s="275"/>
      <c r="V84" s="275"/>
      <c r="W84" s="275"/>
      <c r="X84" s="256"/>
      <c r="Y84" s="14"/>
      <c r="Z84" s="14"/>
      <c r="AA84" s="14"/>
      <c r="AC84" s="17"/>
      <c r="AD84" s="17"/>
      <c r="AE84" s="17"/>
      <c r="AF84" s="14"/>
      <c r="AG84" s="14"/>
    </row>
    <row r="85" spans="1:33" ht="4.5" customHeight="1">
      <c r="A85" s="14"/>
      <c r="B85" s="289"/>
      <c r="C85" s="209"/>
      <c r="D85" s="275"/>
      <c r="E85" s="275"/>
      <c r="F85" s="277"/>
      <c r="G85" s="209"/>
      <c r="H85" s="11"/>
      <c r="I85" s="14"/>
      <c r="J85" s="14"/>
      <c r="L85" s="20"/>
      <c r="M85" s="20"/>
      <c r="N85" s="21"/>
      <c r="O85" s="11"/>
      <c r="P85" s="11"/>
      <c r="Q85" s="287"/>
      <c r="T85" s="209"/>
      <c r="U85" s="275"/>
      <c r="V85" s="275"/>
      <c r="W85" s="277"/>
      <c r="X85" s="209"/>
      <c r="Y85" s="11"/>
      <c r="Z85" s="14"/>
      <c r="AA85" s="14"/>
      <c r="AC85" s="20"/>
      <c r="AD85" s="20"/>
      <c r="AE85" s="21"/>
      <c r="AF85" s="11"/>
      <c r="AG85" s="11"/>
    </row>
    <row r="86" spans="2:33" ht="4.5" customHeight="1">
      <c r="B86" s="256"/>
      <c r="C86" s="278"/>
      <c r="D86" s="279"/>
      <c r="E86" s="279"/>
      <c r="F86" s="254"/>
      <c r="G86" s="256"/>
      <c r="H86" s="11"/>
      <c r="I86" s="14"/>
      <c r="J86" s="14"/>
      <c r="L86" s="845"/>
      <c r="M86" s="845"/>
      <c r="N86" s="134"/>
      <c r="O86" s="134"/>
      <c r="P86" s="134"/>
      <c r="Q86" s="287"/>
      <c r="T86" s="278"/>
      <c r="U86" s="279"/>
      <c r="V86" s="279"/>
      <c r="W86" s="254"/>
      <c r="X86" s="256"/>
      <c r="Y86" s="11"/>
      <c r="Z86" s="14"/>
      <c r="AA86" s="14"/>
      <c r="AC86" s="845"/>
      <c r="AD86" s="845"/>
      <c r="AE86" s="134"/>
      <c r="AF86" s="134"/>
      <c r="AG86" s="134"/>
    </row>
    <row r="87" spans="2:33" ht="4.5" customHeight="1">
      <c r="B87" s="256"/>
      <c r="C87" s="209"/>
      <c r="D87" s="280"/>
      <c r="E87" s="280"/>
      <c r="F87" s="280"/>
      <c r="G87" s="209"/>
      <c r="H87" s="14"/>
      <c r="I87" s="14"/>
      <c r="J87" s="14"/>
      <c r="L87" s="17"/>
      <c r="M87" s="17"/>
      <c r="N87" s="134"/>
      <c r="O87" s="134"/>
      <c r="P87" s="134"/>
      <c r="Q87" s="287"/>
      <c r="T87" s="209"/>
      <c r="U87" s="280"/>
      <c r="V87" s="280"/>
      <c r="W87" s="280"/>
      <c r="X87" s="209"/>
      <c r="Y87" s="14"/>
      <c r="Z87" s="14"/>
      <c r="AA87" s="14"/>
      <c r="AC87" s="17"/>
      <c r="AD87" s="17"/>
      <c r="AE87" s="134"/>
      <c r="AF87" s="134"/>
      <c r="AG87" s="134"/>
    </row>
    <row r="88" spans="2:33" ht="4.5" customHeight="1">
      <c r="B88" s="256"/>
      <c r="C88" s="209"/>
      <c r="D88" s="275"/>
      <c r="E88" s="275"/>
      <c r="F88" s="276"/>
      <c r="G88" s="256"/>
      <c r="H88" s="11"/>
      <c r="I88" s="14"/>
      <c r="J88" s="14"/>
      <c r="L88" s="20"/>
      <c r="M88" s="20"/>
      <c r="N88" s="21"/>
      <c r="O88" s="11"/>
      <c r="P88" s="11"/>
      <c r="Q88" s="287"/>
      <c r="T88" s="209"/>
      <c r="U88" s="275"/>
      <c r="V88" s="275"/>
      <c r="W88" s="276"/>
      <c r="X88" s="256"/>
      <c r="Y88" s="11"/>
      <c r="Z88" s="14"/>
      <c r="AA88" s="14"/>
      <c r="AC88" s="20"/>
      <c r="AD88" s="20"/>
      <c r="AE88" s="21"/>
      <c r="AF88" s="11"/>
      <c r="AG88" s="11"/>
    </row>
    <row r="89" spans="2:33" ht="4.5" customHeight="1">
      <c r="B89" s="209"/>
      <c r="C89" s="209"/>
      <c r="D89" s="279"/>
      <c r="E89" s="279"/>
      <c r="F89" s="280"/>
      <c r="G89" s="209"/>
      <c r="H89" s="14"/>
      <c r="I89" s="14"/>
      <c r="J89" s="14"/>
      <c r="L89" s="17"/>
      <c r="M89" s="17"/>
      <c r="N89" s="17"/>
      <c r="O89" s="14"/>
      <c r="P89" s="14"/>
      <c r="Q89" s="287"/>
      <c r="T89" s="209"/>
      <c r="U89" s="279"/>
      <c r="V89" s="279"/>
      <c r="W89" s="280"/>
      <c r="X89" s="209"/>
      <c r="Y89" s="14"/>
      <c r="Z89" s="14"/>
      <c r="AA89" s="14"/>
      <c r="AC89" s="17"/>
      <c r="AD89" s="17"/>
      <c r="AE89" s="17"/>
      <c r="AF89" s="14"/>
      <c r="AG89" s="14"/>
    </row>
    <row r="90" spans="2:33" ht="4.5" customHeight="1">
      <c r="B90" s="275"/>
      <c r="C90" s="209"/>
      <c r="D90" s="279"/>
      <c r="E90" s="279"/>
      <c r="F90" s="275"/>
      <c r="G90" s="209"/>
      <c r="H90" s="14"/>
      <c r="J90" s="14"/>
      <c r="L90" s="845"/>
      <c r="M90" s="845"/>
      <c r="N90" s="10"/>
      <c r="O90" s="14"/>
      <c r="P90" s="14"/>
      <c r="Q90" s="287"/>
      <c r="T90" s="209"/>
      <c r="U90" s="279"/>
      <c r="V90" s="279"/>
      <c r="W90" s="275"/>
      <c r="X90" s="209"/>
      <c r="Y90" s="14"/>
      <c r="AA90" s="14"/>
      <c r="AC90" s="845"/>
      <c r="AD90" s="845"/>
      <c r="AE90" s="10"/>
      <c r="AF90" s="14"/>
      <c r="AG90" s="14"/>
    </row>
    <row r="91" spans="2:33" ht="4.5" customHeight="1">
      <c r="B91" s="275"/>
      <c r="C91" s="278"/>
      <c r="D91" s="275"/>
      <c r="E91" s="275"/>
      <c r="F91" s="275"/>
      <c r="G91" s="209"/>
      <c r="H91" s="14"/>
      <c r="I91" s="14"/>
      <c r="J91" s="14"/>
      <c r="L91" s="845"/>
      <c r="M91" s="845"/>
      <c r="N91" s="10"/>
      <c r="O91" s="14"/>
      <c r="P91" s="14"/>
      <c r="Q91" s="287"/>
      <c r="T91" s="278"/>
      <c r="U91" s="275"/>
      <c r="V91" s="275"/>
      <c r="W91" s="275"/>
      <c r="X91" s="209"/>
      <c r="Y91" s="14"/>
      <c r="Z91" s="14"/>
      <c r="AA91" s="14"/>
      <c r="AC91" s="845"/>
      <c r="AD91" s="845"/>
      <c r="AE91" s="10"/>
      <c r="AF91" s="14"/>
      <c r="AG91" s="14"/>
    </row>
    <row r="92" spans="2:33" ht="4.5" customHeight="1">
      <c r="B92" s="276"/>
      <c r="C92" s="1061" t="s">
        <v>178</v>
      </c>
      <c r="D92" s="1062"/>
      <c r="E92" s="1062"/>
      <c r="F92" s="1062"/>
      <c r="G92" s="1063"/>
      <c r="H92" s="14"/>
      <c r="J92" s="1070"/>
      <c r="L92" s="17"/>
      <c r="M92" s="17"/>
      <c r="N92" s="17"/>
      <c r="O92" s="14"/>
      <c r="P92" s="14"/>
      <c r="Q92" s="287"/>
      <c r="T92" s="1061" t="s">
        <v>178</v>
      </c>
      <c r="U92" s="1062"/>
      <c r="V92" s="1062"/>
      <c r="W92" s="1062"/>
      <c r="X92" s="1063"/>
      <c r="Y92" s="14"/>
      <c r="AA92" s="1070"/>
      <c r="AC92" s="17"/>
      <c r="AD92" s="17"/>
      <c r="AE92" s="17"/>
      <c r="AF92" s="14"/>
      <c r="AG92" s="14"/>
    </row>
    <row r="93" spans="2:33" ht="4.5" customHeight="1">
      <c r="B93" s="276"/>
      <c r="C93" s="1064"/>
      <c r="D93" s="1065"/>
      <c r="E93" s="1065"/>
      <c r="F93" s="1065"/>
      <c r="G93" s="1066"/>
      <c r="H93" s="7"/>
      <c r="I93" s="27"/>
      <c r="J93" s="1071"/>
      <c r="L93" s="25"/>
      <c r="M93" s="25"/>
      <c r="N93" s="26"/>
      <c r="O93" s="7"/>
      <c r="P93" s="14"/>
      <c r="Q93" s="287"/>
      <c r="T93" s="1064"/>
      <c r="U93" s="1065"/>
      <c r="V93" s="1065"/>
      <c r="W93" s="1065"/>
      <c r="X93" s="1066"/>
      <c r="Y93" s="7"/>
      <c r="Z93" s="27"/>
      <c r="AA93" s="1071"/>
      <c r="AC93" s="25"/>
      <c r="AD93" s="25"/>
      <c r="AE93" s="26"/>
      <c r="AF93" s="7"/>
      <c r="AG93" s="14"/>
    </row>
    <row r="94" spans="2:33" ht="4.5" customHeight="1">
      <c r="B94" s="288"/>
      <c r="C94" s="1064"/>
      <c r="D94" s="1065"/>
      <c r="E94" s="1065"/>
      <c r="F94" s="1065"/>
      <c r="G94" s="1066"/>
      <c r="H94" s="11"/>
      <c r="J94" s="1071"/>
      <c r="K94" s="31"/>
      <c r="L94" s="20"/>
      <c r="M94" s="20"/>
      <c r="N94" s="21"/>
      <c r="O94" s="23"/>
      <c r="P94" s="11"/>
      <c r="Q94" s="287"/>
      <c r="T94" s="1064"/>
      <c r="U94" s="1065"/>
      <c r="V94" s="1065"/>
      <c r="W94" s="1065"/>
      <c r="X94" s="1066"/>
      <c r="Y94" s="11"/>
      <c r="AA94" s="1071"/>
      <c r="AB94" s="31"/>
      <c r="AC94" s="20"/>
      <c r="AD94" s="20"/>
      <c r="AE94" s="21"/>
      <c r="AF94" s="23"/>
      <c r="AG94" s="11"/>
    </row>
    <row r="95" spans="2:33" ht="4.5" customHeight="1">
      <c r="B95" s="288"/>
      <c r="C95" s="1067"/>
      <c r="D95" s="1068"/>
      <c r="E95" s="1068"/>
      <c r="F95" s="1068"/>
      <c r="G95" s="1069"/>
      <c r="H95" s="11"/>
      <c r="I95" s="14"/>
      <c r="J95" s="1072"/>
      <c r="L95" s="167"/>
      <c r="M95" s="167"/>
      <c r="N95" s="17"/>
      <c r="O95" s="15"/>
      <c r="P95" s="11"/>
      <c r="Q95" s="287"/>
      <c r="T95" s="1067"/>
      <c r="U95" s="1068"/>
      <c r="V95" s="1068"/>
      <c r="W95" s="1068"/>
      <c r="X95" s="1069"/>
      <c r="Y95" s="11"/>
      <c r="Z95" s="14"/>
      <c r="AA95" s="1072"/>
      <c r="AC95" s="167"/>
      <c r="AD95" s="167"/>
      <c r="AE95" s="17"/>
      <c r="AF95" s="15"/>
      <c r="AG95" s="11"/>
    </row>
    <row r="96" spans="2:33" ht="4.5" customHeight="1">
      <c r="B96" s="289"/>
      <c r="C96" s="278"/>
      <c r="D96" s="275"/>
      <c r="E96" s="275"/>
      <c r="F96" s="275"/>
      <c r="G96" s="256"/>
      <c r="H96" s="11"/>
      <c r="I96" s="14"/>
      <c r="J96" s="14"/>
      <c r="K96" s="180"/>
      <c r="L96" s="1059"/>
      <c r="M96" s="955"/>
      <c r="N96" s="168"/>
      <c r="O96" s="15"/>
      <c r="P96" s="11"/>
      <c r="Q96" s="287"/>
      <c r="T96" s="278"/>
      <c r="U96" s="275"/>
      <c r="V96" s="275"/>
      <c r="W96" s="275"/>
      <c r="X96" s="256"/>
      <c r="Y96" s="11"/>
      <c r="Z96" s="14"/>
      <c r="AA96" s="14"/>
      <c r="AB96" s="180"/>
      <c r="AC96" s="1059"/>
      <c r="AD96" s="955"/>
      <c r="AE96" s="168"/>
      <c r="AF96" s="15"/>
      <c r="AG96" s="11"/>
    </row>
    <row r="97" spans="2:33" ht="4.5" customHeight="1">
      <c r="B97" s="289"/>
      <c r="C97" s="209"/>
      <c r="D97" s="275"/>
      <c r="E97" s="275"/>
      <c r="F97" s="277"/>
      <c r="G97" s="209"/>
      <c r="H97" s="14"/>
      <c r="I97" s="14"/>
      <c r="K97" s="180"/>
      <c r="L97" s="1059"/>
      <c r="M97" s="955"/>
      <c r="N97" s="17"/>
      <c r="O97" s="6"/>
      <c r="P97" s="14"/>
      <c r="Q97" s="287"/>
      <c r="T97" s="209"/>
      <c r="U97" s="275"/>
      <c r="V97" s="275"/>
      <c r="W97" s="277"/>
      <c r="X97" s="209"/>
      <c r="Y97" s="14"/>
      <c r="Z97" s="14"/>
      <c r="AB97" s="180"/>
      <c r="AC97" s="1059"/>
      <c r="AD97" s="955"/>
      <c r="AE97" s="17"/>
      <c r="AF97" s="6"/>
      <c r="AG97" s="14"/>
    </row>
    <row r="98" spans="2:33" ht="4.5" customHeight="1">
      <c r="B98" s="256"/>
      <c r="C98" s="209"/>
      <c r="D98" s="275"/>
      <c r="E98" s="275"/>
      <c r="F98" s="276"/>
      <c r="G98" s="256"/>
      <c r="H98" s="11"/>
      <c r="I98" s="14"/>
      <c r="J98" s="1075"/>
      <c r="K98" s="180"/>
      <c r="L98" s="1060"/>
      <c r="M98" s="956"/>
      <c r="N98" s="168"/>
      <c r="O98" s="15"/>
      <c r="P98" s="11"/>
      <c r="Q98" s="287"/>
      <c r="T98" s="209"/>
      <c r="U98" s="275"/>
      <c r="V98" s="275"/>
      <c r="W98" s="276"/>
      <c r="X98" s="256"/>
      <c r="Y98" s="11"/>
      <c r="Z98" s="14"/>
      <c r="AA98" s="1075"/>
      <c r="AB98" s="180"/>
      <c r="AC98" s="1060"/>
      <c r="AD98" s="956"/>
      <c r="AE98" s="168"/>
      <c r="AF98" s="15"/>
      <c r="AG98" s="11"/>
    </row>
    <row r="99" spans="2:33" ht="4.5" customHeight="1">
      <c r="B99" s="256"/>
      <c r="C99" s="209"/>
      <c r="D99" s="277"/>
      <c r="E99" s="277"/>
      <c r="F99" s="277"/>
      <c r="G99" s="209"/>
      <c r="H99" s="14"/>
      <c r="I99" s="14"/>
      <c r="J99" s="1075"/>
      <c r="K99" s="180"/>
      <c r="L99" s="812"/>
      <c r="M99" s="955"/>
      <c r="N99" s="17"/>
      <c r="O99" s="6"/>
      <c r="P99" s="14"/>
      <c r="Q99" s="287"/>
      <c r="T99" s="209"/>
      <c r="U99" s="277"/>
      <c r="V99" s="277"/>
      <c r="W99" s="277"/>
      <c r="X99" s="209"/>
      <c r="Y99" s="14"/>
      <c r="Z99" s="14"/>
      <c r="AA99" s="1075"/>
      <c r="AB99" s="180"/>
      <c r="AC99" s="812"/>
      <c r="AD99" s="955"/>
      <c r="AE99" s="17"/>
      <c r="AF99" s="6"/>
      <c r="AG99" s="14"/>
    </row>
    <row r="100" spans="2:33" ht="4.5" customHeight="1">
      <c r="B100" s="256"/>
      <c r="C100" s="209"/>
      <c r="D100" s="275"/>
      <c r="E100" s="275"/>
      <c r="F100" s="275"/>
      <c r="G100" s="209"/>
      <c r="H100" s="14"/>
      <c r="J100" s="1075"/>
      <c r="K100" s="180"/>
      <c r="L100" s="812"/>
      <c r="M100" s="955"/>
      <c r="N100" s="17"/>
      <c r="O100" s="6"/>
      <c r="P100" s="14"/>
      <c r="Q100" s="287"/>
      <c r="T100" s="209"/>
      <c r="U100" s="275"/>
      <c r="V100" s="275"/>
      <c r="W100" s="275"/>
      <c r="X100" s="209"/>
      <c r="Y100" s="14"/>
      <c r="AA100" s="1075"/>
      <c r="AB100" s="180"/>
      <c r="AC100" s="812"/>
      <c r="AD100" s="955"/>
      <c r="AE100" s="17"/>
      <c r="AF100" s="6"/>
      <c r="AG100" s="14"/>
    </row>
    <row r="101" spans="2:33" ht="4.5" customHeight="1">
      <c r="B101" s="256"/>
      <c r="C101" s="278"/>
      <c r="D101" s="275"/>
      <c r="E101" s="275"/>
      <c r="F101" s="277"/>
      <c r="G101" s="209"/>
      <c r="H101" s="14"/>
      <c r="I101" s="14"/>
      <c r="J101" s="1080" t="s">
        <v>246</v>
      </c>
      <c r="K101" s="180"/>
      <c r="L101" s="813"/>
      <c r="M101" s="956"/>
      <c r="N101" s="17"/>
      <c r="O101" s="6"/>
      <c r="P101" s="14"/>
      <c r="Q101" s="287"/>
      <c r="S101" s="719" t="s">
        <v>179</v>
      </c>
      <c r="T101" s="278"/>
      <c r="U101" s="275"/>
      <c r="V101" s="275"/>
      <c r="W101" s="277"/>
      <c r="X101" s="209"/>
      <c r="Y101" s="14"/>
      <c r="Z101" s="14"/>
      <c r="AA101" s="1080" t="s">
        <v>246</v>
      </c>
      <c r="AB101" s="180"/>
      <c r="AC101" s="813"/>
      <c r="AD101" s="956"/>
      <c r="AE101" s="17"/>
      <c r="AF101" s="6"/>
      <c r="AG101" s="14"/>
    </row>
    <row r="102" spans="2:33" ht="4.5" customHeight="1">
      <c r="B102" s="719" t="s">
        <v>180</v>
      </c>
      <c r="C102" s="278"/>
      <c r="D102" s="275"/>
      <c r="E102" s="275"/>
      <c r="F102" s="275"/>
      <c r="G102" s="209"/>
      <c r="H102" s="14"/>
      <c r="I102" s="848"/>
      <c r="J102" s="1080"/>
      <c r="K102" s="180"/>
      <c r="L102" s="875" t="s">
        <v>0</v>
      </c>
      <c r="M102" s="877" t="s">
        <v>1</v>
      </c>
      <c r="N102" s="17"/>
      <c r="O102" s="189"/>
      <c r="P102" s="14"/>
      <c r="Q102" s="287"/>
      <c r="S102" s="719"/>
      <c r="T102" s="278"/>
      <c r="U102" s="275"/>
      <c r="V102" s="275"/>
      <c r="W102" s="275"/>
      <c r="X102" s="209"/>
      <c r="Y102" s="14"/>
      <c r="Z102" s="848"/>
      <c r="AA102" s="1080"/>
      <c r="AB102" s="180"/>
      <c r="AC102" s="875" t="s">
        <v>0</v>
      </c>
      <c r="AD102" s="877" t="s">
        <v>1</v>
      </c>
      <c r="AE102" s="17"/>
      <c r="AF102" s="189"/>
      <c r="AG102" s="14"/>
    </row>
    <row r="103" spans="2:33" ht="4.5" customHeight="1">
      <c r="B103" s="719"/>
      <c r="C103" s="209"/>
      <c r="D103" s="275"/>
      <c r="E103" s="275"/>
      <c r="F103" s="275"/>
      <c r="G103" s="209"/>
      <c r="H103" s="14"/>
      <c r="I103" s="848"/>
      <c r="J103" s="1080"/>
      <c r="K103" s="180"/>
      <c r="L103" s="876"/>
      <c r="M103" s="878"/>
      <c r="N103" s="17"/>
      <c r="O103" s="189"/>
      <c r="P103" s="14"/>
      <c r="Q103" s="287"/>
      <c r="S103" s="719"/>
      <c r="T103" s="209"/>
      <c r="U103" s="275"/>
      <c r="V103" s="275"/>
      <c r="W103" s="275"/>
      <c r="X103" s="209"/>
      <c r="Y103" s="14"/>
      <c r="Z103" s="848"/>
      <c r="AA103" s="1080"/>
      <c r="AB103" s="180"/>
      <c r="AC103" s="876"/>
      <c r="AD103" s="878"/>
      <c r="AE103" s="17"/>
      <c r="AF103" s="189"/>
      <c r="AG103" s="14"/>
    </row>
    <row r="104" spans="2:33" ht="4.5" customHeight="1">
      <c r="B104" s="719"/>
      <c r="C104" s="278"/>
      <c r="D104" s="275"/>
      <c r="E104" s="275"/>
      <c r="F104" s="275"/>
      <c r="G104" s="256"/>
      <c r="H104" s="11"/>
      <c r="I104" s="848"/>
      <c r="J104" s="1073">
        <v>0.5833333333333334</v>
      </c>
      <c r="K104" s="180"/>
      <c r="L104" s="811"/>
      <c r="M104" s="954"/>
      <c r="N104" s="17"/>
      <c r="O104" s="290"/>
      <c r="P104" s="183"/>
      <c r="Q104" s="287"/>
      <c r="S104" s="719"/>
      <c r="T104" s="278"/>
      <c r="U104" s="275"/>
      <c r="V104" s="275"/>
      <c r="W104" s="275"/>
      <c r="X104" s="256"/>
      <c r="Y104" s="11"/>
      <c r="Z104" s="848"/>
      <c r="AA104" s="1073">
        <v>0.611111111111111</v>
      </c>
      <c r="AB104" s="180"/>
      <c r="AC104" s="811"/>
      <c r="AD104" s="954"/>
      <c r="AE104" s="17"/>
      <c r="AF104" s="290"/>
      <c r="AG104" s="183"/>
    </row>
    <row r="105" spans="2:33" ht="4.5" customHeight="1">
      <c r="B105" s="719"/>
      <c r="C105" s="278"/>
      <c r="D105" s="275"/>
      <c r="E105" s="275"/>
      <c r="F105" s="275"/>
      <c r="G105" s="256"/>
      <c r="H105" s="11"/>
      <c r="I105" s="14"/>
      <c r="J105" s="1073"/>
      <c r="K105" s="180"/>
      <c r="L105" s="812"/>
      <c r="M105" s="955"/>
      <c r="N105" s="17"/>
      <c r="O105" s="290"/>
      <c r="P105" s="11"/>
      <c r="Q105" s="287"/>
      <c r="T105" s="278"/>
      <c r="U105" s="275"/>
      <c r="V105" s="275"/>
      <c r="W105" s="275"/>
      <c r="X105" s="256"/>
      <c r="Y105" s="11"/>
      <c r="Z105" s="14"/>
      <c r="AA105" s="1073"/>
      <c r="AB105" s="180"/>
      <c r="AC105" s="812"/>
      <c r="AD105" s="955"/>
      <c r="AE105" s="17"/>
      <c r="AF105" s="290"/>
      <c r="AG105" s="11"/>
    </row>
    <row r="106" spans="2:33" ht="4.5" customHeight="1">
      <c r="B106" s="256"/>
      <c r="C106" s="278"/>
      <c r="D106" s="275"/>
      <c r="E106" s="275"/>
      <c r="F106" s="275"/>
      <c r="G106" s="256"/>
      <c r="H106" s="11"/>
      <c r="I106" s="14"/>
      <c r="J106" s="1073"/>
      <c r="K106" s="180"/>
      <c r="L106" s="813"/>
      <c r="M106" s="956"/>
      <c r="N106" s="17"/>
      <c r="O106" s="15"/>
      <c r="P106" s="11"/>
      <c r="Q106" s="287"/>
      <c r="T106" s="278"/>
      <c r="U106" s="275"/>
      <c r="V106" s="275"/>
      <c r="W106" s="275"/>
      <c r="X106" s="256"/>
      <c r="Y106" s="11"/>
      <c r="Z106" s="14"/>
      <c r="AA106" s="1073"/>
      <c r="AB106" s="180"/>
      <c r="AC106" s="813"/>
      <c r="AD106" s="956"/>
      <c r="AE106" s="17"/>
      <c r="AF106" s="15"/>
      <c r="AG106" s="11"/>
    </row>
    <row r="107" spans="2:33" ht="4.5" customHeight="1">
      <c r="B107" s="256"/>
      <c r="C107" s="278"/>
      <c r="D107" s="279"/>
      <c r="E107" s="279"/>
      <c r="F107" s="254"/>
      <c r="G107" s="256"/>
      <c r="H107" s="14"/>
      <c r="I107" s="14"/>
      <c r="J107" s="1074" t="s">
        <v>172</v>
      </c>
      <c r="K107" s="180"/>
      <c r="L107" s="1058"/>
      <c r="M107" s="954"/>
      <c r="N107" s="17"/>
      <c r="O107" s="6"/>
      <c r="P107" s="14"/>
      <c r="Q107" s="287"/>
      <c r="T107" s="278"/>
      <c r="U107" s="279"/>
      <c r="V107" s="279"/>
      <c r="W107" s="254"/>
      <c r="X107" s="256"/>
      <c r="Y107" s="14"/>
      <c r="Z107" s="14"/>
      <c r="AA107" s="1074" t="s">
        <v>172</v>
      </c>
      <c r="AB107" s="180"/>
      <c r="AC107" s="1058"/>
      <c r="AD107" s="954"/>
      <c r="AE107" s="17"/>
      <c r="AF107" s="6"/>
      <c r="AG107" s="14"/>
    </row>
    <row r="108" spans="2:33" ht="4.5" customHeight="1">
      <c r="B108" s="256"/>
      <c r="C108" s="209"/>
      <c r="D108" s="280"/>
      <c r="E108" s="280"/>
      <c r="F108" s="280"/>
      <c r="G108" s="209"/>
      <c r="H108" s="11"/>
      <c r="I108" s="14"/>
      <c r="J108" s="1074"/>
      <c r="K108" s="180"/>
      <c r="L108" s="1059"/>
      <c r="M108" s="955"/>
      <c r="N108" s="21"/>
      <c r="O108" s="15"/>
      <c r="P108" s="11"/>
      <c r="Q108" s="287"/>
      <c r="T108" s="209"/>
      <c r="U108" s="280"/>
      <c r="V108" s="280"/>
      <c r="W108" s="280"/>
      <c r="X108" s="209"/>
      <c r="Y108" s="11"/>
      <c r="Z108" s="14"/>
      <c r="AA108" s="1074"/>
      <c r="AB108" s="180"/>
      <c r="AC108" s="1059"/>
      <c r="AD108" s="955"/>
      <c r="AE108" s="21"/>
      <c r="AF108" s="15"/>
      <c r="AG108" s="11"/>
    </row>
    <row r="109" spans="2:33" ht="4.5" customHeight="1">
      <c r="B109" s="256"/>
      <c r="C109" s="209"/>
      <c r="D109" s="275"/>
      <c r="E109" s="275"/>
      <c r="F109" s="276"/>
      <c r="G109" s="256"/>
      <c r="H109" s="14"/>
      <c r="I109" s="14"/>
      <c r="J109" s="1074"/>
      <c r="K109" s="180"/>
      <c r="L109" s="1060"/>
      <c r="M109" s="956"/>
      <c r="N109" s="17"/>
      <c r="O109" s="6"/>
      <c r="P109" s="14"/>
      <c r="Q109" s="287"/>
      <c r="T109" s="209"/>
      <c r="U109" s="275"/>
      <c r="V109" s="275"/>
      <c r="W109" s="276"/>
      <c r="X109" s="256"/>
      <c r="Y109" s="14"/>
      <c r="Z109" s="14"/>
      <c r="AA109" s="1074"/>
      <c r="AB109" s="180"/>
      <c r="AC109" s="1060"/>
      <c r="AD109" s="956"/>
      <c r="AE109" s="17"/>
      <c r="AF109" s="6"/>
      <c r="AG109" s="14"/>
    </row>
    <row r="110" spans="2:33" ht="4.5" customHeight="1">
      <c r="B110" s="209"/>
      <c r="C110" s="209"/>
      <c r="D110" s="279"/>
      <c r="E110" s="279"/>
      <c r="F110" s="280"/>
      <c r="G110" s="209"/>
      <c r="H110" s="14"/>
      <c r="J110" s="14"/>
      <c r="L110" s="844"/>
      <c r="M110" s="844"/>
      <c r="N110" s="10"/>
      <c r="O110" s="6"/>
      <c r="P110" s="14"/>
      <c r="Q110" s="287"/>
      <c r="T110" s="209"/>
      <c r="U110" s="279"/>
      <c r="V110" s="279"/>
      <c r="W110" s="280"/>
      <c r="X110" s="209"/>
      <c r="Y110" s="14"/>
      <c r="AA110" s="14"/>
      <c r="AC110" s="844"/>
      <c r="AD110" s="844"/>
      <c r="AE110" s="10"/>
      <c r="AF110" s="6"/>
      <c r="AG110" s="14"/>
    </row>
    <row r="111" spans="2:33" ht="4.5" customHeight="1">
      <c r="B111" s="275"/>
      <c r="C111" s="209"/>
      <c r="D111" s="279"/>
      <c r="E111" s="279"/>
      <c r="F111" s="275"/>
      <c r="G111" s="209"/>
      <c r="H111" s="14"/>
      <c r="I111" s="14"/>
      <c r="J111" s="14"/>
      <c r="L111" s="845"/>
      <c r="M111" s="845"/>
      <c r="N111" s="10"/>
      <c r="O111" s="6"/>
      <c r="P111" s="14"/>
      <c r="Q111" s="287"/>
      <c r="T111" s="209"/>
      <c r="U111" s="279"/>
      <c r="V111" s="279"/>
      <c r="W111" s="275"/>
      <c r="X111" s="209"/>
      <c r="Y111" s="14"/>
      <c r="Z111" s="14"/>
      <c r="AA111" s="14"/>
      <c r="AC111" s="845"/>
      <c r="AD111" s="845"/>
      <c r="AE111" s="10"/>
      <c r="AF111" s="6"/>
      <c r="AG111" s="14"/>
    </row>
    <row r="112" spans="2:33" ht="4.5" customHeight="1">
      <c r="B112" s="275"/>
      <c r="C112" s="278"/>
      <c r="D112" s="275"/>
      <c r="E112" s="275"/>
      <c r="F112" s="275"/>
      <c r="G112" s="209"/>
      <c r="H112" s="14"/>
      <c r="J112" s="182"/>
      <c r="K112" s="14"/>
      <c r="L112" s="17"/>
      <c r="M112" s="17"/>
      <c r="N112" s="17"/>
      <c r="O112" s="6"/>
      <c r="P112" s="14"/>
      <c r="Q112" s="287"/>
      <c r="T112" s="278"/>
      <c r="U112" s="275"/>
      <c r="V112" s="275"/>
      <c r="W112" s="275"/>
      <c r="X112" s="209"/>
      <c r="Y112" s="14"/>
      <c r="AA112" s="182"/>
      <c r="AB112" s="14"/>
      <c r="AC112" s="17"/>
      <c r="AD112" s="17"/>
      <c r="AE112" s="17"/>
      <c r="AF112" s="6"/>
      <c r="AG112" s="14"/>
    </row>
    <row r="113" spans="2:33" ht="4.5" customHeight="1">
      <c r="B113" s="276"/>
      <c r="C113" s="1061" t="s">
        <v>181</v>
      </c>
      <c r="D113" s="1062"/>
      <c r="E113" s="1062"/>
      <c r="F113" s="1062"/>
      <c r="G113" s="1063"/>
      <c r="H113" s="14"/>
      <c r="J113" s="1070"/>
      <c r="K113" s="14"/>
      <c r="L113" s="20"/>
      <c r="M113" s="20"/>
      <c r="N113" s="21"/>
      <c r="O113" s="6"/>
      <c r="P113" s="14"/>
      <c r="Q113" s="287"/>
      <c r="T113" s="1061" t="s">
        <v>181</v>
      </c>
      <c r="U113" s="1062"/>
      <c r="V113" s="1062"/>
      <c r="W113" s="1062"/>
      <c r="X113" s="1063"/>
      <c r="Y113" s="14"/>
      <c r="AA113" s="1070"/>
      <c r="AB113" s="14"/>
      <c r="AC113" s="20"/>
      <c r="AD113" s="20"/>
      <c r="AE113" s="21"/>
      <c r="AF113" s="6"/>
      <c r="AG113" s="14"/>
    </row>
    <row r="114" spans="2:33" ht="4.5" customHeight="1">
      <c r="B114" s="276"/>
      <c r="C114" s="1064"/>
      <c r="D114" s="1065"/>
      <c r="E114" s="1065"/>
      <c r="F114" s="1065"/>
      <c r="G114" s="1066"/>
      <c r="H114" s="22"/>
      <c r="I114" s="7"/>
      <c r="J114" s="1071"/>
      <c r="K114" s="19"/>
      <c r="L114" s="25"/>
      <c r="M114" s="25"/>
      <c r="N114" s="26"/>
      <c r="O114" s="24"/>
      <c r="P114" s="11"/>
      <c r="Q114" s="287"/>
      <c r="T114" s="1064"/>
      <c r="U114" s="1065"/>
      <c r="V114" s="1065"/>
      <c r="W114" s="1065"/>
      <c r="X114" s="1066"/>
      <c r="Y114" s="22"/>
      <c r="Z114" s="7"/>
      <c r="AA114" s="1071"/>
      <c r="AB114" s="19"/>
      <c r="AC114" s="25"/>
      <c r="AD114" s="25"/>
      <c r="AE114" s="26"/>
      <c r="AF114" s="24"/>
      <c r="AG114" s="11"/>
    </row>
    <row r="115" spans="2:33" ht="4.5" customHeight="1">
      <c r="B115" s="288"/>
      <c r="C115" s="1064"/>
      <c r="D115" s="1065"/>
      <c r="E115" s="1065"/>
      <c r="F115" s="1065"/>
      <c r="G115" s="1066"/>
      <c r="H115" s="4"/>
      <c r="I115" s="31"/>
      <c r="J115" s="1071"/>
      <c r="L115" s="17"/>
      <c r="M115" s="17"/>
      <c r="N115" s="17"/>
      <c r="O115" s="11"/>
      <c r="P115" s="11"/>
      <c r="Q115" s="287"/>
      <c r="T115" s="1064"/>
      <c r="U115" s="1065"/>
      <c r="V115" s="1065"/>
      <c r="W115" s="1065"/>
      <c r="X115" s="1066"/>
      <c r="Y115" s="4"/>
      <c r="Z115" s="31"/>
      <c r="AA115" s="1071"/>
      <c r="AC115" s="17"/>
      <c r="AD115" s="17"/>
      <c r="AE115" s="17"/>
      <c r="AF115" s="11"/>
      <c r="AG115" s="11"/>
    </row>
    <row r="116" spans="2:33" ht="4.5" customHeight="1">
      <c r="B116" s="288"/>
      <c r="C116" s="1067"/>
      <c r="D116" s="1068"/>
      <c r="E116" s="1068"/>
      <c r="F116" s="1068"/>
      <c r="G116" s="1069"/>
      <c r="H116" s="11"/>
      <c r="I116" s="14"/>
      <c r="J116" s="1072"/>
      <c r="L116" s="845"/>
      <c r="M116" s="845"/>
      <c r="N116" s="10"/>
      <c r="O116" s="11"/>
      <c r="P116" s="11"/>
      <c r="Q116" s="287"/>
      <c r="T116" s="1067"/>
      <c r="U116" s="1068"/>
      <c r="V116" s="1068"/>
      <c r="W116" s="1068"/>
      <c r="X116" s="1069"/>
      <c r="Y116" s="11"/>
      <c r="Z116" s="14"/>
      <c r="AA116" s="1072"/>
      <c r="AC116" s="845"/>
      <c r="AD116" s="845"/>
      <c r="AE116" s="10"/>
      <c r="AF116" s="11"/>
      <c r="AG116" s="11"/>
    </row>
    <row r="117" spans="2:33" ht="4.5" customHeight="1">
      <c r="B117" s="289"/>
      <c r="C117" s="278"/>
      <c r="D117" s="275"/>
      <c r="E117" s="275"/>
      <c r="F117" s="275"/>
      <c r="G117" s="256"/>
      <c r="H117" s="14"/>
      <c r="I117" s="14"/>
      <c r="J117" s="14"/>
      <c r="L117" s="17"/>
      <c r="M117" s="17"/>
      <c r="N117" s="17"/>
      <c r="O117" s="14"/>
      <c r="P117" s="14"/>
      <c r="Q117" s="287"/>
      <c r="T117" s="278"/>
      <c r="U117" s="275"/>
      <c r="V117" s="275"/>
      <c r="W117" s="275"/>
      <c r="X117" s="256"/>
      <c r="Y117" s="14"/>
      <c r="Z117" s="14"/>
      <c r="AA117" s="14"/>
      <c r="AC117" s="17"/>
      <c r="AD117" s="17"/>
      <c r="AE117" s="17"/>
      <c r="AF117" s="14"/>
      <c r="AG117" s="14"/>
    </row>
    <row r="118" spans="2:33" ht="4.5" customHeight="1">
      <c r="B118" s="289"/>
      <c r="C118" s="209"/>
      <c r="D118" s="275"/>
      <c r="E118" s="275"/>
      <c r="F118" s="277"/>
      <c r="G118" s="209"/>
      <c r="H118" s="11"/>
      <c r="I118" s="14"/>
      <c r="L118" s="20"/>
      <c r="M118" s="20"/>
      <c r="N118" s="21"/>
      <c r="O118" s="11"/>
      <c r="P118" s="11"/>
      <c r="Q118" s="287"/>
      <c r="T118" s="209"/>
      <c r="U118" s="275"/>
      <c r="V118" s="275"/>
      <c r="W118" s="277"/>
      <c r="X118" s="209"/>
      <c r="Y118" s="11"/>
      <c r="Z118" s="14"/>
      <c r="AC118" s="20"/>
      <c r="AD118" s="20"/>
      <c r="AE118" s="21"/>
      <c r="AF118" s="11"/>
      <c r="AG118" s="11"/>
    </row>
    <row r="119" spans="2:33" ht="4.5" customHeight="1">
      <c r="B119" s="256"/>
      <c r="C119" s="209"/>
      <c r="D119" s="275"/>
      <c r="E119" s="275"/>
      <c r="F119" s="276"/>
      <c r="G119" s="256"/>
      <c r="H119" s="14"/>
      <c r="I119" s="14"/>
      <c r="L119" s="17"/>
      <c r="M119" s="17"/>
      <c r="N119" s="17"/>
      <c r="O119" s="14"/>
      <c r="P119" s="14"/>
      <c r="Q119" s="287"/>
      <c r="T119" s="209"/>
      <c r="U119" s="275"/>
      <c r="V119" s="275"/>
      <c r="W119" s="276"/>
      <c r="X119" s="256"/>
      <c r="Y119" s="14"/>
      <c r="Z119" s="14"/>
      <c r="AC119" s="17"/>
      <c r="AD119" s="17"/>
      <c r="AE119" s="17"/>
      <c r="AF119" s="14"/>
      <c r="AG119" s="14"/>
    </row>
    <row r="120" spans="2:33" ht="4.5" customHeight="1">
      <c r="B120" s="256"/>
      <c r="C120" s="278"/>
      <c r="D120" s="279"/>
      <c r="E120" s="279"/>
      <c r="F120" s="254"/>
      <c r="G120" s="256"/>
      <c r="H120" s="14"/>
      <c r="I120" s="14"/>
      <c r="J120" s="14"/>
      <c r="L120" s="17"/>
      <c r="M120" s="17"/>
      <c r="N120" s="17"/>
      <c r="O120" s="14"/>
      <c r="P120" s="14"/>
      <c r="Q120" s="287"/>
      <c r="T120" s="278"/>
      <c r="U120" s="279"/>
      <c r="V120" s="279"/>
      <c r="W120" s="254"/>
      <c r="X120" s="256"/>
      <c r="Y120" s="14"/>
      <c r="Z120" s="14"/>
      <c r="AA120" s="14"/>
      <c r="AC120" s="17"/>
      <c r="AD120" s="17"/>
      <c r="AE120" s="17"/>
      <c r="AF120" s="14"/>
      <c r="AG120" s="14"/>
    </row>
    <row r="121" spans="2:33" ht="4.5" customHeight="1">
      <c r="B121" s="256"/>
      <c r="C121" s="209"/>
      <c r="D121" s="280"/>
      <c r="E121" s="280"/>
      <c r="F121" s="280"/>
      <c r="G121" s="209"/>
      <c r="H121" s="11"/>
      <c r="I121" s="14"/>
      <c r="J121" s="14"/>
      <c r="L121" s="20"/>
      <c r="M121" s="20"/>
      <c r="N121" s="21"/>
      <c r="O121" s="11"/>
      <c r="P121" s="11"/>
      <c r="Q121" s="287"/>
      <c r="T121" s="209"/>
      <c r="U121" s="280"/>
      <c r="V121" s="280"/>
      <c r="W121" s="280"/>
      <c r="X121" s="209"/>
      <c r="Y121" s="11"/>
      <c r="Z121" s="14"/>
      <c r="AA121" s="14"/>
      <c r="AC121" s="20"/>
      <c r="AD121" s="20"/>
      <c r="AE121" s="21"/>
      <c r="AF121" s="11"/>
      <c r="AG121" s="11"/>
    </row>
    <row r="122" spans="2:33" ht="4.5" customHeight="1">
      <c r="B122" s="256"/>
      <c r="C122" s="209"/>
      <c r="D122" s="275"/>
      <c r="E122" s="275"/>
      <c r="F122" s="276"/>
      <c r="G122" s="256"/>
      <c r="H122" s="14"/>
      <c r="I122" s="14"/>
      <c r="J122" s="14"/>
      <c r="L122" s="17"/>
      <c r="M122" s="17"/>
      <c r="N122" s="17"/>
      <c r="O122" s="14"/>
      <c r="P122" s="14"/>
      <c r="Q122" s="287"/>
      <c r="T122" s="209"/>
      <c r="U122" s="275"/>
      <c r="V122" s="275"/>
      <c r="W122" s="276"/>
      <c r="X122" s="256"/>
      <c r="Y122" s="14"/>
      <c r="Z122" s="14"/>
      <c r="AA122" s="14"/>
      <c r="AC122" s="17"/>
      <c r="AD122" s="17"/>
      <c r="AE122" s="17"/>
      <c r="AF122" s="14"/>
      <c r="AG122" s="14"/>
    </row>
    <row r="123" spans="2:33" ht="4.5" customHeight="1">
      <c r="B123" s="209"/>
      <c r="C123" s="209"/>
      <c r="D123" s="279"/>
      <c r="E123" s="279"/>
      <c r="F123" s="280"/>
      <c r="G123" s="209"/>
      <c r="H123" s="14"/>
      <c r="J123" s="14"/>
      <c r="L123" s="845"/>
      <c r="M123" s="845"/>
      <c r="N123" s="10"/>
      <c r="O123" s="14"/>
      <c r="P123" s="14"/>
      <c r="Q123" s="287"/>
      <c r="T123" s="209"/>
      <c r="U123" s="279"/>
      <c r="V123" s="279"/>
      <c r="W123" s="280"/>
      <c r="X123" s="209"/>
      <c r="Y123" s="14"/>
      <c r="AA123" s="14"/>
      <c r="AC123" s="845"/>
      <c r="AD123" s="845"/>
      <c r="AE123" s="10"/>
      <c r="AF123" s="14"/>
      <c r="AG123" s="14"/>
    </row>
    <row r="124" spans="2:33" ht="4.5" customHeight="1">
      <c r="B124" s="275"/>
      <c r="C124" s="209"/>
      <c r="D124" s="279"/>
      <c r="E124" s="279"/>
      <c r="F124" s="275"/>
      <c r="G124" s="209"/>
      <c r="H124" s="14"/>
      <c r="I124" s="14"/>
      <c r="J124" s="14"/>
      <c r="L124" s="845"/>
      <c r="M124" s="845"/>
      <c r="N124" s="10"/>
      <c r="O124" s="14"/>
      <c r="P124" s="14"/>
      <c r="Q124" s="287"/>
      <c r="T124" s="209"/>
      <c r="U124" s="279"/>
      <c r="V124" s="279"/>
      <c r="W124" s="275"/>
      <c r="X124" s="209"/>
      <c r="Y124" s="14"/>
      <c r="Z124" s="14"/>
      <c r="AA124" s="14"/>
      <c r="AC124" s="845"/>
      <c r="AD124" s="845"/>
      <c r="AE124" s="10"/>
      <c r="AF124" s="14"/>
      <c r="AG124" s="14"/>
    </row>
    <row r="125" spans="2:33" ht="4.5" customHeight="1">
      <c r="B125" s="275"/>
      <c r="C125" s="278"/>
      <c r="D125" s="275"/>
      <c r="E125" s="275"/>
      <c r="F125" s="275"/>
      <c r="G125" s="209"/>
      <c r="H125" s="14"/>
      <c r="J125" s="171"/>
      <c r="L125" s="17"/>
      <c r="M125" s="17"/>
      <c r="N125" s="17"/>
      <c r="O125" s="14"/>
      <c r="P125" s="14"/>
      <c r="Q125" s="287"/>
      <c r="T125" s="278"/>
      <c r="U125" s="275"/>
      <c r="V125" s="275"/>
      <c r="W125" s="275"/>
      <c r="X125" s="209"/>
      <c r="Y125" s="14"/>
      <c r="AA125" s="171"/>
      <c r="AC125" s="17"/>
      <c r="AD125" s="17"/>
      <c r="AE125" s="17"/>
      <c r="AF125" s="14"/>
      <c r="AG125" s="14"/>
    </row>
    <row r="126" spans="2:33" ht="4.5" customHeight="1">
      <c r="B126" s="276"/>
      <c r="C126" s="1061" t="s">
        <v>182</v>
      </c>
      <c r="D126" s="1062"/>
      <c r="E126" s="1062"/>
      <c r="F126" s="1062"/>
      <c r="G126" s="1063"/>
      <c r="H126" s="14"/>
      <c r="I126" s="14"/>
      <c r="J126" s="1077"/>
      <c r="K126" s="5"/>
      <c r="L126" s="20"/>
      <c r="M126" s="20"/>
      <c r="N126" s="21"/>
      <c r="O126" s="14"/>
      <c r="P126" s="14"/>
      <c r="Q126" s="287"/>
      <c r="T126" s="1061" t="s">
        <v>182</v>
      </c>
      <c r="U126" s="1062"/>
      <c r="V126" s="1062"/>
      <c r="W126" s="1062"/>
      <c r="X126" s="1063"/>
      <c r="Y126" s="14"/>
      <c r="Z126" s="14"/>
      <c r="AA126" s="1077"/>
      <c r="AB126" s="5"/>
      <c r="AC126" s="20"/>
      <c r="AD126" s="20"/>
      <c r="AE126" s="21"/>
      <c r="AF126" s="14"/>
      <c r="AG126" s="14"/>
    </row>
    <row r="127" spans="2:33" ht="4.5" customHeight="1">
      <c r="B127" s="276"/>
      <c r="C127" s="1064"/>
      <c r="D127" s="1065"/>
      <c r="E127" s="1065"/>
      <c r="F127" s="1065"/>
      <c r="G127" s="1066"/>
      <c r="H127" s="11"/>
      <c r="I127" s="14"/>
      <c r="J127" s="1078"/>
      <c r="K127" s="19"/>
      <c r="L127" s="25"/>
      <c r="M127" s="25"/>
      <c r="N127" s="26"/>
      <c r="O127" s="22"/>
      <c r="P127" s="11"/>
      <c r="Q127" s="287"/>
      <c r="T127" s="1064"/>
      <c r="U127" s="1065"/>
      <c r="V127" s="1065"/>
      <c r="W127" s="1065"/>
      <c r="X127" s="1066"/>
      <c r="Y127" s="11"/>
      <c r="Z127" s="14"/>
      <c r="AA127" s="1078"/>
      <c r="AB127" s="19"/>
      <c r="AC127" s="25"/>
      <c r="AD127" s="25"/>
      <c r="AE127" s="26"/>
      <c r="AF127" s="22"/>
      <c r="AG127" s="11"/>
    </row>
    <row r="128" spans="2:33" ht="4.5" customHeight="1">
      <c r="B128" s="288"/>
      <c r="C128" s="1064"/>
      <c r="D128" s="1065"/>
      <c r="E128" s="1065"/>
      <c r="F128" s="1065"/>
      <c r="G128" s="1066"/>
      <c r="H128" s="4"/>
      <c r="I128" s="31"/>
      <c r="J128" s="1078"/>
      <c r="K128" s="5"/>
      <c r="L128" s="17"/>
      <c r="M128" s="17"/>
      <c r="N128" s="17"/>
      <c r="O128" s="23"/>
      <c r="P128" s="11"/>
      <c r="Q128" s="287"/>
      <c r="T128" s="1064"/>
      <c r="U128" s="1065"/>
      <c r="V128" s="1065"/>
      <c r="W128" s="1065"/>
      <c r="X128" s="1066"/>
      <c r="Y128" s="4"/>
      <c r="Z128" s="31"/>
      <c r="AA128" s="1078"/>
      <c r="AB128" s="5"/>
      <c r="AC128" s="17"/>
      <c r="AD128" s="17"/>
      <c r="AE128" s="17"/>
      <c r="AF128" s="23"/>
      <c r="AG128" s="11"/>
    </row>
    <row r="129" spans="2:33" ht="4.5" customHeight="1">
      <c r="B129" s="288"/>
      <c r="C129" s="1067"/>
      <c r="D129" s="1068"/>
      <c r="E129" s="1068"/>
      <c r="F129" s="1068"/>
      <c r="G129" s="1069"/>
      <c r="H129" s="11"/>
      <c r="I129" s="14"/>
      <c r="J129" s="1079"/>
      <c r="K129" s="5"/>
      <c r="L129" s="819"/>
      <c r="M129" s="819"/>
      <c r="N129" s="10"/>
      <c r="O129" s="15"/>
      <c r="P129" s="11"/>
      <c r="Q129" s="287"/>
      <c r="T129" s="1067"/>
      <c r="U129" s="1068"/>
      <c r="V129" s="1068"/>
      <c r="W129" s="1068"/>
      <c r="X129" s="1069"/>
      <c r="Y129" s="11"/>
      <c r="Z129" s="14"/>
      <c r="AA129" s="1079"/>
      <c r="AB129" s="5"/>
      <c r="AC129" s="819"/>
      <c r="AD129" s="819"/>
      <c r="AE129" s="10"/>
      <c r="AF129" s="15"/>
      <c r="AG129" s="11"/>
    </row>
    <row r="130" spans="2:33" ht="4.5" customHeight="1">
      <c r="B130" s="289"/>
      <c r="C130" s="278"/>
      <c r="D130" s="275"/>
      <c r="E130" s="275"/>
      <c r="F130" s="275"/>
      <c r="G130" s="256"/>
      <c r="H130" s="14"/>
      <c r="I130" s="14"/>
      <c r="L130" s="1059"/>
      <c r="M130" s="955"/>
      <c r="N130" s="168"/>
      <c r="O130" s="6"/>
      <c r="P130" s="14"/>
      <c r="Q130" s="287"/>
      <c r="T130" s="278"/>
      <c r="U130" s="275"/>
      <c r="V130" s="275"/>
      <c r="W130" s="275"/>
      <c r="X130" s="256"/>
      <c r="Y130" s="14"/>
      <c r="Z130" s="14"/>
      <c r="AC130" s="1059"/>
      <c r="AD130" s="955"/>
      <c r="AE130" s="168"/>
      <c r="AF130" s="6"/>
      <c r="AG130" s="14"/>
    </row>
    <row r="131" spans="2:33" ht="4.5" customHeight="1">
      <c r="B131" s="289"/>
      <c r="C131" s="209"/>
      <c r="D131" s="275"/>
      <c r="E131" s="275"/>
      <c r="F131" s="277"/>
      <c r="G131" s="209"/>
      <c r="H131" s="11"/>
      <c r="I131" s="14"/>
      <c r="J131" s="1075"/>
      <c r="K131" s="14"/>
      <c r="L131" s="1059"/>
      <c r="M131" s="955"/>
      <c r="N131" s="17"/>
      <c r="O131" s="15"/>
      <c r="P131" s="11"/>
      <c r="Q131" s="287"/>
      <c r="T131" s="209"/>
      <c r="U131" s="275"/>
      <c r="V131" s="275"/>
      <c r="W131" s="277"/>
      <c r="X131" s="209"/>
      <c r="Y131" s="11"/>
      <c r="Z131" s="14"/>
      <c r="AA131" s="1075"/>
      <c r="AB131" s="14"/>
      <c r="AC131" s="1059"/>
      <c r="AD131" s="955"/>
      <c r="AE131" s="17"/>
      <c r="AF131" s="15"/>
      <c r="AG131" s="11"/>
    </row>
    <row r="132" spans="2:33" ht="4.5" customHeight="1">
      <c r="B132" s="256"/>
      <c r="C132" s="209"/>
      <c r="D132" s="275"/>
      <c r="E132" s="275"/>
      <c r="F132" s="276"/>
      <c r="G132" s="256"/>
      <c r="H132" s="14"/>
      <c r="I132" s="14"/>
      <c r="J132" s="1075"/>
      <c r="L132" s="1060"/>
      <c r="M132" s="956"/>
      <c r="N132" s="168"/>
      <c r="O132" s="6"/>
      <c r="P132" s="14"/>
      <c r="Q132" s="287"/>
      <c r="T132" s="209"/>
      <c r="U132" s="275"/>
      <c r="V132" s="275"/>
      <c r="W132" s="276"/>
      <c r="X132" s="256"/>
      <c r="Y132" s="14"/>
      <c r="Z132" s="14"/>
      <c r="AA132" s="1075"/>
      <c r="AC132" s="1060"/>
      <c r="AD132" s="956"/>
      <c r="AE132" s="168"/>
      <c r="AF132" s="6"/>
      <c r="AG132" s="14"/>
    </row>
    <row r="133" spans="2:33" ht="4.5" customHeight="1">
      <c r="B133" s="256"/>
      <c r="C133" s="209"/>
      <c r="D133" s="277"/>
      <c r="E133" s="277"/>
      <c r="F133" s="277"/>
      <c r="G133" s="209"/>
      <c r="H133" s="14"/>
      <c r="J133" s="1075"/>
      <c r="L133" s="812"/>
      <c r="M133" s="955"/>
      <c r="N133" s="17"/>
      <c r="O133" s="6"/>
      <c r="P133" s="14"/>
      <c r="Q133" s="287"/>
      <c r="T133" s="209"/>
      <c r="U133" s="277"/>
      <c r="V133" s="277"/>
      <c r="W133" s="277"/>
      <c r="X133" s="209"/>
      <c r="Y133" s="14"/>
      <c r="AA133" s="1075"/>
      <c r="AC133" s="812"/>
      <c r="AD133" s="955"/>
      <c r="AE133" s="17"/>
      <c r="AF133" s="6"/>
      <c r="AG133" s="14"/>
    </row>
    <row r="134" spans="2:33" ht="4.5" customHeight="1">
      <c r="B134" s="256"/>
      <c r="C134" s="209"/>
      <c r="D134" s="275"/>
      <c r="E134" s="275"/>
      <c r="F134" s="275"/>
      <c r="G134" s="209"/>
      <c r="H134" s="14"/>
      <c r="I134" s="14"/>
      <c r="J134" s="1076" t="s">
        <v>239</v>
      </c>
      <c r="L134" s="812"/>
      <c r="M134" s="955"/>
      <c r="N134" s="17"/>
      <c r="O134" s="6"/>
      <c r="P134" s="14"/>
      <c r="Q134" s="287"/>
      <c r="T134" s="209"/>
      <c r="U134" s="275"/>
      <c r="V134" s="275"/>
      <c r="W134" s="275"/>
      <c r="X134" s="209"/>
      <c r="Y134" s="14"/>
      <c r="Z134" s="14"/>
      <c r="AA134" s="1076" t="s">
        <v>239</v>
      </c>
      <c r="AC134" s="812"/>
      <c r="AD134" s="955"/>
      <c r="AE134" s="17"/>
      <c r="AF134" s="6"/>
      <c r="AG134" s="14"/>
    </row>
    <row r="135" spans="2:33" ht="4.5" customHeight="1">
      <c r="B135" s="719" t="s">
        <v>183</v>
      </c>
      <c r="C135" s="278"/>
      <c r="D135" s="275"/>
      <c r="E135" s="275"/>
      <c r="F135" s="277"/>
      <c r="G135" s="209"/>
      <c r="H135" s="14"/>
      <c r="I135" s="848"/>
      <c r="J135" s="1076"/>
      <c r="L135" s="813"/>
      <c r="M135" s="956"/>
      <c r="N135" s="17"/>
      <c r="O135" s="6"/>
      <c r="P135" s="14"/>
      <c r="Q135" s="287"/>
      <c r="S135" s="719" t="s">
        <v>184</v>
      </c>
      <c r="T135" s="278"/>
      <c r="U135" s="275"/>
      <c r="V135" s="275"/>
      <c r="W135" s="277"/>
      <c r="X135" s="209"/>
      <c r="Y135" s="14"/>
      <c r="Z135" s="848"/>
      <c r="AA135" s="1076"/>
      <c r="AC135" s="813"/>
      <c r="AD135" s="956"/>
      <c r="AE135" s="17"/>
      <c r="AF135" s="6"/>
      <c r="AG135" s="14"/>
    </row>
    <row r="136" spans="2:33" ht="4.5" customHeight="1">
      <c r="B136" s="719"/>
      <c r="C136" s="209"/>
      <c r="D136" s="275"/>
      <c r="E136" s="275"/>
      <c r="F136" s="275"/>
      <c r="G136" s="209"/>
      <c r="H136" s="14"/>
      <c r="I136" s="848"/>
      <c r="J136" s="1076"/>
      <c r="L136" s="875" t="s">
        <v>0</v>
      </c>
      <c r="M136" s="877" t="s">
        <v>1</v>
      </c>
      <c r="N136" s="17"/>
      <c r="O136" s="6"/>
      <c r="P136" s="14"/>
      <c r="Q136" s="287"/>
      <c r="S136" s="719"/>
      <c r="T136" s="209"/>
      <c r="U136" s="275"/>
      <c r="V136" s="275"/>
      <c r="W136" s="275"/>
      <c r="X136" s="209"/>
      <c r="Y136" s="14"/>
      <c r="Z136" s="848"/>
      <c r="AA136" s="1076"/>
      <c r="AC136" s="875" t="s">
        <v>0</v>
      </c>
      <c r="AD136" s="877" t="s">
        <v>1</v>
      </c>
      <c r="AE136" s="17"/>
      <c r="AF136" s="6"/>
      <c r="AG136" s="14"/>
    </row>
    <row r="137" spans="2:33" ht="4.5" customHeight="1">
      <c r="B137" s="719"/>
      <c r="C137" s="278"/>
      <c r="D137" s="275"/>
      <c r="E137" s="275"/>
      <c r="F137" s="275"/>
      <c r="G137" s="256"/>
      <c r="H137" s="11"/>
      <c r="I137" s="848"/>
      <c r="J137" s="1073">
        <v>0.5833333333333334</v>
      </c>
      <c r="L137" s="876"/>
      <c r="M137" s="878"/>
      <c r="N137" s="17"/>
      <c r="O137" s="15"/>
      <c r="P137" s="183"/>
      <c r="Q137" s="287"/>
      <c r="S137" s="719"/>
      <c r="T137" s="278"/>
      <c r="U137" s="275"/>
      <c r="V137" s="275"/>
      <c r="W137" s="275"/>
      <c r="X137" s="256"/>
      <c r="Y137" s="11"/>
      <c r="Z137" s="848"/>
      <c r="AA137" s="1073">
        <v>0.611111111111111</v>
      </c>
      <c r="AC137" s="876"/>
      <c r="AD137" s="878"/>
      <c r="AE137" s="17"/>
      <c r="AF137" s="15"/>
      <c r="AG137" s="183"/>
    </row>
    <row r="138" spans="2:33" ht="4.5" customHeight="1">
      <c r="B138" s="719"/>
      <c r="C138" s="278"/>
      <c r="D138" s="275"/>
      <c r="E138" s="275"/>
      <c r="F138" s="275"/>
      <c r="G138" s="256"/>
      <c r="H138" s="11"/>
      <c r="I138" s="14"/>
      <c r="J138" s="1073"/>
      <c r="L138" s="811"/>
      <c r="M138" s="954"/>
      <c r="N138" s="17"/>
      <c r="O138" s="15"/>
      <c r="P138" s="183"/>
      <c r="Q138" s="287"/>
      <c r="S138" s="719"/>
      <c r="T138" s="278"/>
      <c r="U138" s="275"/>
      <c r="V138" s="275"/>
      <c r="W138" s="275"/>
      <c r="X138" s="256"/>
      <c r="Y138" s="11"/>
      <c r="Z138" s="14"/>
      <c r="AA138" s="1073"/>
      <c r="AC138" s="811"/>
      <c r="AD138" s="954"/>
      <c r="AE138" s="17"/>
      <c r="AF138" s="15"/>
      <c r="AG138" s="183"/>
    </row>
    <row r="139" spans="2:33" ht="4.5" customHeight="1">
      <c r="B139" s="256"/>
      <c r="C139" s="278"/>
      <c r="D139" s="275"/>
      <c r="E139" s="275"/>
      <c r="F139" s="275"/>
      <c r="G139" s="256"/>
      <c r="H139" s="11"/>
      <c r="I139" s="14"/>
      <c r="J139" s="1073"/>
      <c r="L139" s="812"/>
      <c r="M139" s="955"/>
      <c r="N139" s="17"/>
      <c r="O139" s="15"/>
      <c r="P139" s="11"/>
      <c r="Q139" s="287"/>
      <c r="T139" s="278"/>
      <c r="U139" s="275"/>
      <c r="V139" s="275"/>
      <c r="W139" s="275"/>
      <c r="X139" s="256"/>
      <c r="Y139" s="11"/>
      <c r="Z139" s="14"/>
      <c r="AA139" s="1073"/>
      <c r="AC139" s="812"/>
      <c r="AD139" s="955"/>
      <c r="AE139" s="17"/>
      <c r="AF139" s="15"/>
      <c r="AG139" s="11"/>
    </row>
    <row r="140" spans="2:33" ht="4.5" customHeight="1">
      <c r="B140" s="256"/>
      <c r="C140" s="278"/>
      <c r="D140" s="279"/>
      <c r="E140" s="279"/>
      <c r="F140" s="254"/>
      <c r="G140" s="256"/>
      <c r="H140" s="14"/>
      <c r="I140" s="14"/>
      <c r="J140" s="1074" t="s">
        <v>172</v>
      </c>
      <c r="L140" s="813"/>
      <c r="M140" s="956"/>
      <c r="N140" s="17"/>
      <c r="O140" s="6"/>
      <c r="P140" s="14"/>
      <c r="Q140" s="287"/>
      <c r="T140" s="278"/>
      <c r="U140" s="279"/>
      <c r="V140" s="279"/>
      <c r="W140" s="254"/>
      <c r="X140" s="256"/>
      <c r="Y140" s="14"/>
      <c r="Z140" s="14"/>
      <c r="AA140" s="1074" t="s">
        <v>172</v>
      </c>
      <c r="AC140" s="813"/>
      <c r="AD140" s="956"/>
      <c r="AE140" s="17"/>
      <c r="AF140" s="6"/>
      <c r="AG140" s="14"/>
    </row>
    <row r="141" spans="2:33" ht="4.5" customHeight="1">
      <c r="B141" s="256"/>
      <c r="C141" s="209"/>
      <c r="D141" s="280"/>
      <c r="E141" s="280"/>
      <c r="F141" s="280"/>
      <c r="G141" s="209"/>
      <c r="H141" s="11"/>
      <c r="I141" s="14"/>
      <c r="J141" s="1074"/>
      <c r="L141" s="1058"/>
      <c r="M141" s="954"/>
      <c r="N141" s="17"/>
      <c r="O141" s="15"/>
      <c r="P141" s="11"/>
      <c r="Q141" s="287"/>
      <c r="T141" s="209"/>
      <c r="U141" s="280"/>
      <c r="V141" s="280"/>
      <c r="W141" s="280"/>
      <c r="X141" s="209"/>
      <c r="Y141" s="11"/>
      <c r="Z141" s="14"/>
      <c r="AA141" s="1074"/>
      <c r="AC141" s="1058"/>
      <c r="AD141" s="954"/>
      <c r="AE141" s="17"/>
      <c r="AF141" s="15"/>
      <c r="AG141" s="11"/>
    </row>
    <row r="142" spans="2:33" ht="4.5" customHeight="1">
      <c r="B142" s="256"/>
      <c r="C142" s="209"/>
      <c r="D142" s="275"/>
      <c r="E142" s="275"/>
      <c r="F142" s="276"/>
      <c r="G142" s="256"/>
      <c r="H142" s="14"/>
      <c r="I142" s="14"/>
      <c r="J142" s="1074"/>
      <c r="L142" s="1059"/>
      <c r="M142" s="955"/>
      <c r="N142" s="21"/>
      <c r="O142" s="6"/>
      <c r="P142" s="14"/>
      <c r="Q142" s="287"/>
      <c r="T142" s="209"/>
      <c r="U142" s="275"/>
      <c r="V142" s="275"/>
      <c r="W142" s="276"/>
      <c r="X142" s="256"/>
      <c r="Y142" s="14"/>
      <c r="Z142" s="14"/>
      <c r="AA142" s="1074"/>
      <c r="AC142" s="1059"/>
      <c r="AD142" s="955"/>
      <c r="AE142" s="21"/>
      <c r="AF142" s="6"/>
      <c r="AG142" s="14"/>
    </row>
    <row r="143" spans="2:33" ht="4.5" customHeight="1">
      <c r="B143" s="209"/>
      <c r="C143" s="209"/>
      <c r="D143" s="279"/>
      <c r="E143" s="279"/>
      <c r="F143" s="280"/>
      <c r="G143" s="209"/>
      <c r="H143" s="14"/>
      <c r="L143" s="1060"/>
      <c r="M143" s="956"/>
      <c r="N143" s="17"/>
      <c r="O143" s="6"/>
      <c r="P143" s="14"/>
      <c r="Q143" s="287"/>
      <c r="T143" s="209"/>
      <c r="U143" s="279"/>
      <c r="V143" s="279"/>
      <c r="W143" s="280"/>
      <c r="X143" s="209"/>
      <c r="Y143" s="14"/>
      <c r="AC143" s="1060"/>
      <c r="AD143" s="956"/>
      <c r="AE143" s="17"/>
      <c r="AF143" s="6"/>
      <c r="AG143" s="14"/>
    </row>
    <row r="144" spans="2:33" ht="4.5" customHeight="1">
      <c r="B144" s="275"/>
      <c r="C144" s="209"/>
      <c r="D144" s="279"/>
      <c r="E144" s="279"/>
      <c r="F144" s="275"/>
      <c r="G144" s="209"/>
      <c r="H144" s="14"/>
      <c r="I144" s="14"/>
      <c r="L144" s="845"/>
      <c r="M144" s="845"/>
      <c r="N144" s="10"/>
      <c r="O144" s="6"/>
      <c r="P144" s="14"/>
      <c r="Q144" s="287"/>
      <c r="T144" s="209"/>
      <c r="U144" s="279"/>
      <c r="V144" s="279"/>
      <c r="W144" s="275"/>
      <c r="X144" s="209"/>
      <c r="Y144" s="14"/>
      <c r="Z144" s="14"/>
      <c r="AC144" s="845"/>
      <c r="AD144" s="845"/>
      <c r="AE144" s="10"/>
      <c r="AF144" s="6"/>
      <c r="AG144" s="14"/>
    </row>
    <row r="145" spans="2:33" ht="4.5" customHeight="1">
      <c r="B145" s="275"/>
      <c r="C145" s="278"/>
      <c r="D145" s="275"/>
      <c r="E145" s="275"/>
      <c r="F145" s="275"/>
      <c r="G145" s="209"/>
      <c r="H145" s="14"/>
      <c r="L145" s="17"/>
      <c r="M145" s="17"/>
      <c r="N145" s="17"/>
      <c r="O145" s="6"/>
      <c r="P145" s="14"/>
      <c r="Q145" s="287"/>
      <c r="T145" s="278"/>
      <c r="U145" s="275"/>
      <c r="V145" s="275"/>
      <c r="W145" s="275"/>
      <c r="X145" s="209"/>
      <c r="Y145" s="14"/>
      <c r="AC145" s="17"/>
      <c r="AD145" s="17"/>
      <c r="AE145" s="17"/>
      <c r="AF145" s="6"/>
      <c r="AG145" s="14"/>
    </row>
    <row r="146" spans="2:33" ht="4.5" customHeight="1">
      <c r="B146" s="276"/>
      <c r="C146" s="1061" t="s">
        <v>185</v>
      </c>
      <c r="D146" s="1062"/>
      <c r="E146" s="1062"/>
      <c r="F146" s="1062"/>
      <c r="G146" s="1063"/>
      <c r="H146" s="14"/>
      <c r="J146" s="1070"/>
      <c r="K146" s="14"/>
      <c r="L146" s="20"/>
      <c r="M146" s="20"/>
      <c r="N146" s="21"/>
      <c r="O146" s="6"/>
      <c r="P146" s="14"/>
      <c r="Q146" s="287"/>
      <c r="T146" s="1061" t="s">
        <v>185</v>
      </c>
      <c r="U146" s="1062"/>
      <c r="V146" s="1062"/>
      <c r="W146" s="1062"/>
      <c r="X146" s="1063"/>
      <c r="Y146" s="14"/>
      <c r="AA146" s="1070"/>
      <c r="AB146" s="14"/>
      <c r="AC146" s="20"/>
      <c r="AD146" s="20"/>
      <c r="AE146" s="21"/>
      <c r="AF146" s="6"/>
      <c r="AG146" s="14"/>
    </row>
    <row r="147" spans="2:33" ht="4.5" customHeight="1">
      <c r="B147" s="276"/>
      <c r="C147" s="1064"/>
      <c r="D147" s="1065"/>
      <c r="E147" s="1065"/>
      <c r="F147" s="1065"/>
      <c r="G147" s="1066"/>
      <c r="H147" s="11"/>
      <c r="I147" s="7"/>
      <c r="J147" s="1071"/>
      <c r="K147" s="7"/>
      <c r="L147" s="25"/>
      <c r="M147" s="25"/>
      <c r="N147" s="26"/>
      <c r="O147" s="24"/>
      <c r="P147" s="11"/>
      <c r="Q147" s="287"/>
      <c r="T147" s="1064"/>
      <c r="U147" s="1065"/>
      <c r="V147" s="1065"/>
      <c r="W147" s="1065"/>
      <c r="X147" s="1066"/>
      <c r="Y147" s="11"/>
      <c r="Z147" s="7"/>
      <c r="AA147" s="1071"/>
      <c r="AB147" s="7"/>
      <c r="AC147" s="25"/>
      <c r="AD147" s="25"/>
      <c r="AE147" s="26"/>
      <c r="AF147" s="24"/>
      <c r="AG147" s="11"/>
    </row>
    <row r="148" spans="2:33" ht="4.5" customHeight="1">
      <c r="B148" s="288"/>
      <c r="C148" s="1064"/>
      <c r="D148" s="1065"/>
      <c r="E148" s="1065"/>
      <c r="F148" s="1065"/>
      <c r="G148" s="1066"/>
      <c r="H148" s="4"/>
      <c r="I148" s="14"/>
      <c r="J148" s="1071"/>
      <c r="L148" s="17"/>
      <c r="M148" s="17"/>
      <c r="N148" s="17"/>
      <c r="O148" s="11"/>
      <c r="P148" s="11"/>
      <c r="Q148" s="287"/>
      <c r="T148" s="1064"/>
      <c r="U148" s="1065"/>
      <c r="V148" s="1065"/>
      <c r="W148" s="1065"/>
      <c r="X148" s="1066"/>
      <c r="Y148" s="4"/>
      <c r="Z148" s="14"/>
      <c r="AA148" s="1071"/>
      <c r="AC148" s="17"/>
      <c r="AD148" s="17"/>
      <c r="AE148" s="17"/>
      <c r="AF148" s="11"/>
      <c r="AG148" s="11"/>
    </row>
    <row r="149" spans="2:33" ht="4.5" customHeight="1">
      <c r="B149" s="288"/>
      <c r="C149" s="1067"/>
      <c r="D149" s="1068"/>
      <c r="E149" s="1068"/>
      <c r="F149" s="1068"/>
      <c r="G149" s="1069"/>
      <c r="H149" s="11"/>
      <c r="I149" s="14"/>
      <c r="J149" s="1072"/>
      <c r="L149" s="845"/>
      <c r="M149" s="845"/>
      <c r="N149" s="10"/>
      <c r="O149" s="11"/>
      <c r="P149" s="11"/>
      <c r="Q149" s="287"/>
      <c r="T149" s="1067"/>
      <c r="U149" s="1068"/>
      <c r="V149" s="1068"/>
      <c r="W149" s="1068"/>
      <c r="X149" s="1069"/>
      <c r="Y149" s="11"/>
      <c r="Z149" s="14"/>
      <c r="AA149" s="1072"/>
      <c r="AC149" s="845"/>
      <c r="AD149" s="845"/>
      <c r="AE149" s="10"/>
      <c r="AF149" s="11"/>
      <c r="AG149" s="11"/>
    </row>
    <row r="150" spans="2:33" ht="4.5" customHeight="1">
      <c r="B150" s="289"/>
      <c r="C150" s="278"/>
      <c r="D150" s="275"/>
      <c r="E150" s="275"/>
      <c r="F150" s="275"/>
      <c r="G150" s="256"/>
      <c r="H150" s="14"/>
      <c r="I150" s="14"/>
      <c r="J150" s="14"/>
      <c r="L150" s="17"/>
      <c r="M150" s="17"/>
      <c r="N150" s="17"/>
      <c r="O150" s="14"/>
      <c r="P150" s="14"/>
      <c r="Q150" s="287"/>
      <c r="T150" s="278"/>
      <c r="U150" s="275"/>
      <c r="V150" s="275"/>
      <c r="W150" s="275"/>
      <c r="X150" s="256"/>
      <c r="Y150" s="14"/>
      <c r="Z150" s="14"/>
      <c r="AA150" s="14"/>
      <c r="AC150" s="17"/>
      <c r="AD150" s="17"/>
      <c r="AE150" s="17"/>
      <c r="AF150" s="14"/>
      <c r="AG150" s="14"/>
    </row>
    <row r="151" spans="2:33" ht="4.5" customHeight="1">
      <c r="B151" s="289"/>
      <c r="C151" s="209"/>
      <c r="D151" s="275"/>
      <c r="E151" s="275"/>
      <c r="F151" s="277"/>
      <c r="G151" s="209"/>
      <c r="H151" s="11"/>
      <c r="I151" s="14"/>
      <c r="J151" s="14"/>
      <c r="L151" s="20"/>
      <c r="M151" s="20"/>
      <c r="N151" s="21"/>
      <c r="O151" s="11"/>
      <c r="P151" s="11"/>
      <c r="Q151" s="14"/>
      <c r="T151" s="209"/>
      <c r="U151" s="275"/>
      <c r="V151" s="275"/>
      <c r="W151" s="277"/>
      <c r="X151" s="209"/>
      <c r="Y151" s="11"/>
      <c r="Z151" s="14"/>
      <c r="AA151" s="14"/>
      <c r="AC151" s="20"/>
      <c r="AD151" s="20"/>
      <c r="AE151" s="21"/>
      <c r="AF151" s="11"/>
      <c r="AG151" s="11"/>
    </row>
    <row r="152" spans="2:33" ht="4.5" customHeight="1">
      <c r="B152" s="256"/>
      <c r="C152" s="209"/>
      <c r="D152" s="275"/>
      <c r="E152" s="275"/>
      <c r="F152" s="276"/>
      <c r="G152" s="256"/>
      <c r="H152" s="14"/>
      <c r="I152" s="14"/>
      <c r="J152" s="14"/>
      <c r="L152" s="17"/>
      <c r="M152" s="17"/>
      <c r="N152" s="17"/>
      <c r="O152" s="14"/>
      <c r="P152" s="14"/>
      <c r="Q152" s="14"/>
      <c r="T152" s="209"/>
      <c r="U152" s="275"/>
      <c r="V152" s="275"/>
      <c r="W152" s="276"/>
      <c r="X152" s="256"/>
      <c r="Y152" s="14"/>
      <c r="Z152" s="14"/>
      <c r="AA152" s="14"/>
      <c r="AC152" s="17"/>
      <c r="AD152" s="17"/>
      <c r="AE152" s="17"/>
      <c r="AF152" s="14"/>
      <c r="AG152" s="14"/>
    </row>
    <row r="153" spans="2:33" ht="4.5" customHeight="1">
      <c r="B153" s="256"/>
      <c r="C153" s="209"/>
      <c r="D153" s="277"/>
      <c r="E153" s="277"/>
      <c r="F153" s="277"/>
      <c r="G153" s="209"/>
      <c r="H153" s="14"/>
      <c r="J153" s="14"/>
      <c r="L153" s="845"/>
      <c r="M153" s="845"/>
      <c r="N153" s="10"/>
      <c r="O153" s="14"/>
      <c r="P153" s="14"/>
      <c r="Q153" s="14"/>
      <c r="T153" s="209"/>
      <c r="U153" s="277"/>
      <c r="V153" s="277"/>
      <c r="W153" s="277"/>
      <c r="X153" s="209"/>
      <c r="Y153" s="14"/>
      <c r="AA153" s="14"/>
      <c r="AC153" s="845"/>
      <c r="AD153" s="845"/>
      <c r="AE153" s="10"/>
      <c r="AF153" s="14"/>
      <c r="AG153" s="14"/>
    </row>
    <row r="154" spans="2:33" ht="4.5" customHeight="1">
      <c r="B154" s="256"/>
      <c r="C154" s="209"/>
      <c r="D154" s="275"/>
      <c r="E154" s="275"/>
      <c r="F154" s="275"/>
      <c r="G154" s="209"/>
      <c r="H154" s="14"/>
      <c r="I154" s="14"/>
      <c r="J154" s="14"/>
      <c r="L154" s="10"/>
      <c r="M154" s="10"/>
      <c r="N154" s="18"/>
      <c r="O154" s="14"/>
      <c r="P154" s="14"/>
      <c r="Q154" s="14"/>
      <c r="T154" s="209"/>
      <c r="U154" s="275"/>
      <c r="V154" s="275"/>
      <c r="W154" s="275"/>
      <c r="X154" s="209"/>
      <c r="Y154" s="14"/>
      <c r="Z154" s="14"/>
      <c r="AA154" s="14"/>
      <c r="AC154" s="10"/>
      <c r="AD154" s="10"/>
      <c r="AE154" s="18"/>
      <c r="AF154" s="14"/>
      <c r="AG154" s="14"/>
    </row>
    <row r="155" spans="2:33" ht="4.5" customHeight="1">
      <c r="B155" s="256"/>
      <c r="C155" s="278"/>
      <c r="D155" s="275"/>
      <c r="E155" s="275"/>
      <c r="F155" s="277"/>
      <c r="G155" s="209"/>
      <c r="H155" s="14"/>
      <c r="J155" s="14"/>
      <c r="L155" s="10"/>
      <c r="M155" s="10"/>
      <c r="N155" s="10"/>
      <c r="O155" s="14"/>
      <c r="P155" s="14"/>
      <c r="T155" s="278"/>
      <c r="U155" s="275"/>
      <c r="V155" s="275"/>
      <c r="W155" s="277"/>
      <c r="X155" s="209"/>
      <c r="Y155" s="14"/>
      <c r="AA155" s="14"/>
      <c r="AC155" s="10"/>
      <c r="AD155" s="10"/>
      <c r="AE155" s="10"/>
      <c r="AF155" s="14"/>
      <c r="AG155" s="14"/>
    </row>
    <row r="156" spans="10:33" ht="4.5" customHeight="1">
      <c r="J156" s="20"/>
      <c r="K156" s="20"/>
      <c r="L156" s="20"/>
      <c r="M156" s="20"/>
      <c r="N156" s="20"/>
      <c r="O156" s="20"/>
      <c r="P156" s="20"/>
      <c r="AA156" s="20"/>
      <c r="AB156" s="20"/>
      <c r="AC156" s="20"/>
      <c r="AD156" s="20"/>
      <c r="AE156" s="20"/>
      <c r="AF156" s="20"/>
      <c r="AG156" s="20"/>
    </row>
    <row r="157" spans="4:33" ht="4.5" customHeight="1">
      <c r="D157" s="1030"/>
      <c r="J157" s="20"/>
      <c r="K157" s="20"/>
      <c r="L157" s="20"/>
      <c r="M157" s="20"/>
      <c r="N157" s="20"/>
      <c r="O157" s="20"/>
      <c r="P157" s="20"/>
      <c r="U157" s="1030"/>
      <c r="AA157" s="20"/>
      <c r="AB157" s="20"/>
      <c r="AC157" s="20"/>
      <c r="AD157" s="20"/>
      <c r="AE157" s="20"/>
      <c r="AF157" s="20"/>
      <c r="AG157" s="20"/>
    </row>
    <row r="158" spans="4:33" ht="4.5" customHeight="1">
      <c r="D158" s="1030"/>
      <c r="P158" s="14"/>
      <c r="U158" s="1030"/>
      <c r="AG158" s="14"/>
    </row>
    <row r="159" spans="16:33" ht="4.5" customHeight="1">
      <c r="P159" s="14"/>
      <c r="AG159" s="14"/>
    </row>
    <row r="160" spans="16:33" ht="4.5" customHeight="1">
      <c r="P160" s="14"/>
      <c r="AG160" s="14"/>
    </row>
    <row r="161" spans="16:33" ht="4.5" customHeight="1">
      <c r="P161" s="14"/>
      <c r="AG161" s="14"/>
    </row>
    <row r="162" spans="16:33" ht="13.5">
      <c r="P162" s="14"/>
      <c r="AG162" s="14"/>
    </row>
  </sheetData>
  <sheetProtection/>
  <mergeCells count="206">
    <mergeCell ref="B1:AH1"/>
    <mergeCell ref="B2:AH2"/>
    <mergeCell ref="B3:AH3"/>
    <mergeCell ref="L8:AG9"/>
    <mergeCell ref="L10:AG11"/>
    <mergeCell ref="L12:AG13"/>
    <mergeCell ref="B6:J14"/>
    <mergeCell ref="L14:AG15"/>
    <mergeCell ref="L6:AG7"/>
    <mergeCell ref="D20:E20"/>
    <mergeCell ref="U20:V20"/>
    <mergeCell ref="D21:L21"/>
    <mergeCell ref="U21:AC21"/>
    <mergeCell ref="L24:M24"/>
    <mergeCell ref="AC24:AD24"/>
    <mergeCell ref="L25:M25"/>
    <mergeCell ref="AC25:AD25"/>
    <mergeCell ref="C26:G29"/>
    <mergeCell ref="J26:J29"/>
    <mergeCell ref="T26:X29"/>
    <mergeCell ref="AA26:AA29"/>
    <mergeCell ref="L30:M30"/>
    <mergeCell ref="AC30:AD30"/>
    <mergeCell ref="L31:M33"/>
    <mergeCell ref="AC31:AD33"/>
    <mergeCell ref="J32:J34"/>
    <mergeCell ref="AA32:AA34"/>
    <mergeCell ref="L34:L36"/>
    <mergeCell ref="M34:M36"/>
    <mergeCell ref="AC34:AC36"/>
    <mergeCell ref="AD34:AD36"/>
    <mergeCell ref="B35:B38"/>
    <mergeCell ref="J35:J37"/>
    <mergeCell ref="S35:S38"/>
    <mergeCell ref="AA35:AA37"/>
    <mergeCell ref="I36:I38"/>
    <mergeCell ref="Z36:Z38"/>
    <mergeCell ref="L37:L38"/>
    <mergeCell ref="M37:M38"/>
    <mergeCell ref="AC37:AC38"/>
    <mergeCell ref="AD37:AD38"/>
    <mergeCell ref="J38:J40"/>
    <mergeCell ref="AA38:AA40"/>
    <mergeCell ref="L39:L41"/>
    <mergeCell ref="M39:M41"/>
    <mergeCell ref="AC39:AC41"/>
    <mergeCell ref="AD39:AD41"/>
    <mergeCell ref="J41:J43"/>
    <mergeCell ref="AA41:AA43"/>
    <mergeCell ref="L42:M44"/>
    <mergeCell ref="AC42:AD44"/>
    <mergeCell ref="J44:J46"/>
    <mergeCell ref="AA44:AA46"/>
    <mergeCell ref="L45:M45"/>
    <mergeCell ref="AC45:AD45"/>
    <mergeCell ref="C47:G50"/>
    <mergeCell ref="J47:J50"/>
    <mergeCell ref="T47:X50"/>
    <mergeCell ref="AA47:AA50"/>
    <mergeCell ref="L50:M50"/>
    <mergeCell ref="AC50:AD50"/>
    <mergeCell ref="L57:M57"/>
    <mergeCell ref="AC57:AD57"/>
    <mergeCell ref="L58:M58"/>
    <mergeCell ref="AC58:AD58"/>
    <mergeCell ref="C60:G63"/>
    <mergeCell ref="J60:J63"/>
    <mergeCell ref="T60:X63"/>
    <mergeCell ref="AA60:AA63"/>
    <mergeCell ref="L63:M63"/>
    <mergeCell ref="AC63:AD63"/>
    <mergeCell ref="L64:M66"/>
    <mergeCell ref="AC64:AD66"/>
    <mergeCell ref="J65:J67"/>
    <mergeCell ref="AA65:AA67"/>
    <mergeCell ref="L67:L69"/>
    <mergeCell ref="M67:M69"/>
    <mergeCell ref="AC67:AC69"/>
    <mergeCell ref="AD67:AD69"/>
    <mergeCell ref="J68:J70"/>
    <mergeCell ref="AA68:AA70"/>
    <mergeCell ref="B69:B72"/>
    <mergeCell ref="I69:I71"/>
    <mergeCell ref="S69:S72"/>
    <mergeCell ref="Z69:Z71"/>
    <mergeCell ref="L70:L71"/>
    <mergeCell ref="M70:M71"/>
    <mergeCell ref="AC70:AC71"/>
    <mergeCell ref="AD70:AD71"/>
    <mergeCell ref="J71:J73"/>
    <mergeCell ref="AA71:AA73"/>
    <mergeCell ref="L72:L74"/>
    <mergeCell ref="M72:M74"/>
    <mergeCell ref="AC72:AC74"/>
    <mergeCell ref="AD72:AD74"/>
    <mergeCell ref="J74:J76"/>
    <mergeCell ref="AA74:AA76"/>
    <mergeCell ref="L75:M77"/>
    <mergeCell ref="AC75:AD77"/>
    <mergeCell ref="L78:M78"/>
    <mergeCell ref="AC78:AD78"/>
    <mergeCell ref="C80:G83"/>
    <mergeCell ref="J80:J83"/>
    <mergeCell ref="T80:X83"/>
    <mergeCell ref="AA80:AA83"/>
    <mergeCell ref="L83:M83"/>
    <mergeCell ref="AC83:AD83"/>
    <mergeCell ref="L86:M86"/>
    <mergeCell ref="AC86:AD86"/>
    <mergeCell ref="L90:M90"/>
    <mergeCell ref="AC90:AD90"/>
    <mergeCell ref="L91:M91"/>
    <mergeCell ref="AC91:AD91"/>
    <mergeCell ref="C92:G95"/>
    <mergeCell ref="J92:J95"/>
    <mergeCell ref="T92:X95"/>
    <mergeCell ref="AA92:AA95"/>
    <mergeCell ref="L96:M98"/>
    <mergeCell ref="AC96:AD98"/>
    <mergeCell ref="J98:J100"/>
    <mergeCell ref="AA98:AA100"/>
    <mergeCell ref="L99:L101"/>
    <mergeCell ref="M99:M101"/>
    <mergeCell ref="AC99:AC101"/>
    <mergeCell ref="AD99:AD101"/>
    <mergeCell ref="J101:J103"/>
    <mergeCell ref="S101:S104"/>
    <mergeCell ref="AA101:AA103"/>
    <mergeCell ref="B102:B105"/>
    <mergeCell ref="I102:I104"/>
    <mergeCell ref="L102:L103"/>
    <mergeCell ref="M102:M103"/>
    <mergeCell ref="Z102:Z104"/>
    <mergeCell ref="AC102:AC103"/>
    <mergeCell ref="AD102:AD103"/>
    <mergeCell ref="J104:J106"/>
    <mergeCell ref="L104:L106"/>
    <mergeCell ref="M104:M106"/>
    <mergeCell ref="AA104:AA106"/>
    <mergeCell ref="AC104:AC106"/>
    <mergeCell ref="AD104:AD106"/>
    <mergeCell ref="J107:J109"/>
    <mergeCell ref="L107:M109"/>
    <mergeCell ref="AA107:AA109"/>
    <mergeCell ref="AC107:AD109"/>
    <mergeCell ref="L110:M110"/>
    <mergeCell ref="AC110:AD110"/>
    <mergeCell ref="AC129:AD129"/>
    <mergeCell ref="L111:M111"/>
    <mergeCell ref="AC111:AD111"/>
    <mergeCell ref="C113:G116"/>
    <mergeCell ref="J113:J116"/>
    <mergeCell ref="T113:X116"/>
    <mergeCell ref="AA113:AA116"/>
    <mergeCell ref="L116:M116"/>
    <mergeCell ref="AC116:AD116"/>
    <mergeCell ref="AA134:AA136"/>
    <mergeCell ref="L123:M123"/>
    <mergeCell ref="AC123:AD123"/>
    <mergeCell ref="L124:M124"/>
    <mergeCell ref="AC124:AD124"/>
    <mergeCell ref="C126:G129"/>
    <mergeCell ref="J126:J129"/>
    <mergeCell ref="T126:X129"/>
    <mergeCell ref="AA126:AA129"/>
    <mergeCell ref="L129:M129"/>
    <mergeCell ref="M136:M137"/>
    <mergeCell ref="L130:M132"/>
    <mergeCell ref="AC130:AD132"/>
    <mergeCell ref="J131:J133"/>
    <mergeCell ref="AA131:AA133"/>
    <mergeCell ref="L133:L135"/>
    <mergeCell ref="M133:M135"/>
    <mergeCell ref="AC133:AC135"/>
    <mergeCell ref="AD133:AD135"/>
    <mergeCell ref="J134:J136"/>
    <mergeCell ref="M138:M140"/>
    <mergeCell ref="AC138:AC140"/>
    <mergeCell ref="AD138:AD140"/>
    <mergeCell ref="J140:J142"/>
    <mergeCell ref="AA140:AA142"/>
    <mergeCell ref="B135:B138"/>
    <mergeCell ref="I135:I137"/>
    <mergeCell ref="S135:S138"/>
    <mergeCell ref="Z135:Z137"/>
    <mergeCell ref="L136:L137"/>
    <mergeCell ref="J146:J149"/>
    <mergeCell ref="T146:X149"/>
    <mergeCell ref="AA146:AA149"/>
    <mergeCell ref="L149:M149"/>
    <mergeCell ref="AC149:AD149"/>
    <mergeCell ref="AC136:AC137"/>
    <mergeCell ref="AD136:AD137"/>
    <mergeCell ref="J137:J139"/>
    <mergeCell ref="AA137:AA139"/>
    <mergeCell ref="L138:L140"/>
    <mergeCell ref="L153:M153"/>
    <mergeCell ref="AC153:AD153"/>
    <mergeCell ref="D157:D158"/>
    <mergeCell ref="U157:U158"/>
    <mergeCell ref="L4:AG5"/>
    <mergeCell ref="L141:M143"/>
    <mergeCell ref="AC141:AD143"/>
    <mergeCell ref="L144:M144"/>
    <mergeCell ref="AC144:AD144"/>
    <mergeCell ref="C146:G1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</dc:creator>
  <cp:keywords/>
  <dc:description/>
  <cp:lastModifiedBy>kenji</cp:lastModifiedBy>
  <cp:lastPrinted>2021-02-09T05:09:36Z</cp:lastPrinted>
  <dcterms:created xsi:type="dcterms:W3CDTF">2012-09-22T08:47:58Z</dcterms:created>
  <dcterms:modified xsi:type="dcterms:W3CDTF">2021-02-09T05:15:59Z</dcterms:modified>
  <cp:category/>
  <cp:version/>
  <cp:contentType/>
  <cp:contentStatus/>
</cp:coreProperties>
</file>